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2 день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E49" i="2" l="1"/>
  <c r="E44" i="2"/>
  <c r="E39" i="2"/>
  <c r="E29" i="2"/>
  <c r="E20" i="2"/>
  <c r="E12" i="2"/>
  <c r="D49" i="2"/>
  <c r="D51" i="2" s="1"/>
  <c r="D29" i="2"/>
  <c r="D12" i="2"/>
  <c r="C49" i="2"/>
  <c r="F49" i="2"/>
  <c r="C20" i="2"/>
  <c r="F20" i="2"/>
  <c r="G20" i="2"/>
  <c r="H20" i="2"/>
  <c r="I20" i="2"/>
  <c r="J20" i="2"/>
  <c r="K20" i="2"/>
  <c r="L20" i="2"/>
  <c r="M20" i="2"/>
  <c r="N20" i="2"/>
  <c r="O20" i="2"/>
  <c r="P20" i="2"/>
  <c r="Q20" i="2"/>
  <c r="C39" i="2"/>
  <c r="F39" i="2"/>
  <c r="G39" i="2"/>
  <c r="H39" i="2"/>
  <c r="I39" i="2"/>
  <c r="J39" i="2"/>
  <c r="K39" i="2"/>
  <c r="L39" i="2"/>
  <c r="M39" i="2"/>
  <c r="N39" i="2"/>
  <c r="O39" i="2"/>
  <c r="P39" i="2"/>
  <c r="Q39" i="2"/>
  <c r="G49" i="2"/>
  <c r="H49" i="2"/>
  <c r="I49" i="2"/>
  <c r="J49" i="2"/>
  <c r="K49" i="2"/>
  <c r="L49" i="2"/>
  <c r="M49" i="2"/>
  <c r="N49" i="2"/>
  <c r="O49" i="2"/>
  <c r="P49" i="2"/>
  <c r="Q49" i="2"/>
  <c r="M51" i="2" l="1"/>
  <c r="I51" i="2"/>
  <c r="Q51" i="2"/>
  <c r="P51" i="2"/>
  <c r="L51" i="2"/>
  <c r="H51" i="2"/>
  <c r="O51" i="2"/>
  <c r="K51" i="2"/>
  <c r="G51" i="2"/>
  <c r="F51" i="2"/>
  <c r="E50" i="2"/>
  <c r="N51" i="2"/>
  <c r="J51" i="2"/>
  <c r="C51" i="2"/>
  <c r="E51" i="2"/>
  <c r="D50" i="2"/>
  <c r="C44" i="2" l="1"/>
  <c r="C29" i="2" l="1"/>
  <c r="F44" i="2" l="1"/>
  <c r="G44" i="2"/>
  <c r="H44" i="2"/>
  <c r="I44" i="2"/>
  <c r="J44" i="2"/>
  <c r="K44" i="2"/>
  <c r="L44" i="2"/>
  <c r="M44" i="2"/>
  <c r="N44" i="2"/>
  <c r="O44" i="2"/>
  <c r="P44" i="2"/>
  <c r="Q44" i="2"/>
  <c r="F29" i="2"/>
  <c r="G29" i="2"/>
  <c r="H29" i="2"/>
  <c r="I29" i="2"/>
  <c r="J29" i="2"/>
  <c r="K29" i="2"/>
  <c r="L29" i="2"/>
  <c r="M29" i="2"/>
  <c r="N29" i="2"/>
  <c r="O29" i="2"/>
  <c r="P29" i="2"/>
  <c r="Q29" i="2"/>
  <c r="F12" i="2"/>
  <c r="G12" i="2"/>
  <c r="H12" i="2"/>
  <c r="I12" i="2"/>
  <c r="J12" i="2"/>
  <c r="K12" i="2"/>
  <c r="L12" i="2"/>
  <c r="M12" i="2"/>
  <c r="N12" i="2"/>
  <c r="O12" i="2"/>
  <c r="P12" i="2"/>
  <c r="Q12" i="2"/>
  <c r="C12" i="2"/>
  <c r="C50" i="2" s="1"/>
  <c r="Q50" i="2" l="1"/>
  <c r="M50" i="2"/>
  <c r="I50" i="2"/>
  <c r="F50" i="2"/>
  <c r="P50" i="2"/>
  <c r="L50" i="2"/>
  <c r="O50" i="2"/>
  <c r="K50" i="2"/>
  <c r="H50" i="2"/>
  <c r="N50" i="2"/>
  <c r="J50" i="2"/>
  <c r="G50" i="2"/>
</calcChain>
</file>

<file path=xl/sharedStrings.xml><?xml version="1.0" encoding="utf-8"?>
<sst xmlns="http://schemas.openxmlformats.org/spreadsheetml/2006/main" count="72" uniqueCount="59">
  <si>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</si>
  <si>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</si>
  <si>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</si>
  <si>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</si>
  <si>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</si>
  <si>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</si>
  <si>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</si>
  <si>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</si>
  <si>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</si>
  <si>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</si>
  <si>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</si>
  <si>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</si>
  <si>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</si>
  <si>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</si>
  <si>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</si>
  <si>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</si>
  <si>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</si>
  <si>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</si>
  <si>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</si>
  <si>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</si>
  <si>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</si>
  <si>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</si>
  <si>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полдник</t>
  </si>
  <si>
    <t>Суп из овощей</t>
  </si>
  <si>
    <t>Итого обед</t>
  </si>
  <si>
    <t>Кисло-молочный продукт</t>
  </si>
  <si>
    <t xml:space="preserve"> Чай с сахаром ,лимоном</t>
  </si>
  <si>
    <t>Пюре картофельное</t>
  </si>
  <si>
    <t>Сыр  порциями</t>
  </si>
  <si>
    <t>Сосиска отварная, соус 50/50</t>
  </si>
  <si>
    <t xml:space="preserve">Творожник сдобный </t>
  </si>
  <si>
    <t>Макаронные изделия отварные, масло сливочное</t>
  </si>
  <si>
    <t>Салат из белокочанной капусты</t>
  </si>
  <si>
    <t>Сыр порциями</t>
  </si>
  <si>
    <t>Неделя: Третья                                                                       День: Вторник                                                          Вариант № 14</t>
  </si>
  <si>
    <t>ПРИЯТНОГО АППЕТИТА!</t>
  </si>
  <si>
    <t>Цена</t>
  </si>
  <si>
    <t>Завтрак 7-11 лет</t>
  </si>
  <si>
    <t>Завтрак 12-18 лет</t>
  </si>
  <si>
    <t>Обед 7-11 лет</t>
  </si>
  <si>
    <t>Обед 12-18  лет</t>
  </si>
  <si>
    <t>Полдник 7-11 лет</t>
  </si>
  <si>
    <t>Полдник 12-18 лет</t>
  </si>
  <si>
    <t>Итого день 7-11 лет</t>
  </si>
  <si>
    <t>Итого день 12-18 лет</t>
  </si>
  <si>
    <t>Кисло-молочная продукция</t>
  </si>
  <si>
    <t>Салат из белокачанной капусты</t>
  </si>
  <si>
    <t>Заведующая производством______________________________                                                                                                                                                                       Калькулятор _____________________________________</t>
  </si>
  <si>
    <t>Итого расчетная стоимость                                                                           124,42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</si>
  <si>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</si>
  <si>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 xml:space="preserve"> Чай с сахаром ,лимоном, 200/5</t>
  </si>
  <si>
    <t>Пюре картофельное, масло сливочное</t>
  </si>
  <si>
    <t>Рыба,запеченная под  молочным соусом, 90/30</t>
  </si>
  <si>
    <t>Фрукты свежие (банан), 1 шт.</t>
  </si>
  <si>
    <t xml:space="preserve">Согласованно                                                Директор                                __________________________                                                                            </t>
  </si>
  <si>
    <t>Сок фруктовый(розлив)</t>
  </si>
  <si>
    <t>Рыба, запечённая в молочном соусе</t>
  </si>
  <si>
    <t>Итого расчетная стоимость                                                                              70,00</t>
  </si>
  <si>
    <t>МЕНЮ НА 05.10.2021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</si>
</sst>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V7" sqref="V7"/>
    </sheetView>
  </sheetViews>
  <sheetFormatPr defaultColWidth="9.140625" defaultRowHeight="12.75" x14ac:dyDescent="0.2"/>
  <cols>
    <col min="1" max="1" width="7.140625" style="18" customWidth="1"/>
    <col min="2" max="2" width="24.42578125" style="22" customWidth="1"/>
    <col min="3" max="4" width="6.7109375" style="18" customWidth="1"/>
    <col min="5" max="5" width="8" style="18" customWidth="1"/>
    <col min="6" max="6" width="6" style="2" customWidth="1"/>
    <col min="7" max="7" width="5.28515625" style="2" customWidth="1"/>
    <col min="8" max="8" width="6.140625" style="2" customWidth="1"/>
    <col min="9" max="9" width="6" style="2" customWidth="1"/>
    <col min="10" max="10" width="5" style="2" customWidth="1"/>
    <col min="11" max="11" width="5.42578125" style="2" customWidth="1"/>
    <col min="12" max="12" width="6" style="2" customWidth="1"/>
    <col min="13" max="13" width="4.85546875" style="2" customWidth="1"/>
    <col min="14" max="14" width="5.85546875" style="2" customWidth="1"/>
    <col min="15" max="16" width="5.28515625" style="2" customWidth="1"/>
    <col min="17" max="17" width="5" style="2" customWidth="1"/>
    <col min="18" max="16384" width="9.140625" style="2"/>
  </cols>
  <sheetData>
    <row r="1" spans="1:17" s="9" customFormat="1" ht="61.5" customHeight="1" x14ac:dyDescent="0.25">
      <c r="A1" s="25" t="s">
        <v>58</v>
      </c>
      <c r="B1" s="25"/>
      <c r="C1" s="26" t="s">
        <v>54</v>
      </c>
      <c r="D1" s="26"/>
      <c r="E1" s="26"/>
      <c r="F1" s="26"/>
      <c r="G1" s="26"/>
      <c r="H1" s="26"/>
      <c r="I1" s="26" t="s">
        <v>49</v>
      </c>
      <c r="J1" s="26"/>
      <c r="K1" s="26"/>
      <c r="L1" s="26"/>
      <c r="M1" s="26"/>
      <c r="N1" s="26"/>
      <c r="O1" s="26"/>
      <c r="P1" s="26"/>
      <c r="Q1" s="26"/>
    </row>
    <row r="2" spans="1:17" s="13" customFormat="1" ht="11.25" customHeight="1" x14ac:dyDescent="0.2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1.2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</row>
    <row r="4" spans="1:17" s="23" customFormat="1" ht="11.25" x14ac:dyDescent="0.2">
      <c r="A4" s="41" t="s">
        <v>0</v>
      </c>
      <c r="B4" s="41" t="s">
        <v>1</v>
      </c>
      <c r="C4" s="41" t="s">
        <v>2</v>
      </c>
      <c r="D4" s="33" t="s">
        <v>36</v>
      </c>
      <c r="E4" s="41" t="s">
        <v>7</v>
      </c>
      <c r="F4" s="42" t="s">
        <v>3</v>
      </c>
      <c r="G4" s="42"/>
      <c r="H4" s="42"/>
      <c r="I4" s="42" t="s">
        <v>8</v>
      </c>
      <c r="J4" s="42"/>
      <c r="K4" s="42"/>
      <c r="L4" s="42"/>
      <c r="M4" s="42" t="s">
        <v>9</v>
      </c>
      <c r="N4" s="42"/>
      <c r="O4" s="42"/>
      <c r="P4" s="42"/>
      <c r="Q4" s="42"/>
    </row>
    <row r="5" spans="1:17" s="23" customFormat="1" ht="27" customHeight="1" x14ac:dyDescent="0.2">
      <c r="A5" s="41"/>
      <c r="B5" s="41"/>
      <c r="C5" s="41"/>
      <c r="D5" s="34"/>
      <c r="E5" s="41"/>
      <c r="F5" s="12" t="s">
        <v>4</v>
      </c>
      <c r="G5" s="12" t="s">
        <v>5</v>
      </c>
      <c r="H5" s="12" t="s">
        <v>6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12" t="s">
        <v>18</v>
      </c>
    </row>
    <row r="6" spans="1:17" s="10" customFormat="1" ht="11.25" x14ac:dyDescent="0.2">
      <c r="A6" s="45" t="s">
        <v>37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</row>
    <row r="7" spans="1:17" ht="25.5" x14ac:dyDescent="0.2">
      <c r="A7" s="35"/>
      <c r="B7" s="19" t="s">
        <v>29</v>
      </c>
      <c r="C7" s="14">
        <v>100</v>
      </c>
      <c r="D7" s="24">
        <v>33.56</v>
      </c>
      <c r="E7" s="14">
        <v>157.9</v>
      </c>
      <c r="F7" s="5">
        <v>6.44</v>
      </c>
      <c r="G7" s="5">
        <v>8.5</v>
      </c>
      <c r="H7" s="5">
        <v>10.199999999999999</v>
      </c>
      <c r="I7" s="5">
        <v>59.2</v>
      </c>
      <c r="J7" s="5">
        <v>1</v>
      </c>
      <c r="K7" s="5">
        <v>23.3</v>
      </c>
      <c r="L7" s="5">
        <v>89.1</v>
      </c>
      <c r="M7" s="5">
        <v>0.09</v>
      </c>
      <c r="N7" s="5">
        <v>0.11</v>
      </c>
      <c r="O7" s="5">
        <v>49</v>
      </c>
      <c r="P7" s="5">
        <v>1.2</v>
      </c>
      <c r="Q7" s="5">
        <v>0.3</v>
      </c>
    </row>
    <row r="8" spans="1:17" ht="25.5" x14ac:dyDescent="0.2">
      <c r="A8" s="36"/>
      <c r="B8" s="19" t="s">
        <v>31</v>
      </c>
      <c r="C8" s="14">
        <v>155</v>
      </c>
      <c r="D8" s="24">
        <v>16.36</v>
      </c>
      <c r="E8" s="14">
        <v>214.7</v>
      </c>
      <c r="F8" s="5">
        <v>6.03</v>
      </c>
      <c r="G8" s="5">
        <v>7.73</v>
      </c>
      <c r="H8" s="5">
        <v>40.5</v>
      </c>
      <c r="I8" s="5">
        <v>82.1</v>
      </c>
      <c r="J8" s="5">
        <v>0.6</v>
      </c>
      <c r="K8" s="5">
        <v>16.600000000000001</v>
      </c>
      <c r="L8" s="5">
        <v>87.5</v>
      </c>
      <c r="M8" s="5">
        <v>7.0000000000000007E-2</v>
      </c>
      <c r="N8" s="5">
        <v>0.1</v>
      </c>
      <c r="O8" s="5">
        <v>98.6</v>
      </c>
      <c r="P8" s="5">
        <v>0.27</v>
      </c>
      <c r="Q8" s="5">
        <v>0.95</v>
      </c>
    </row>
    <row r="9" spans="1:17" x14ac:dyDescent="0.2">
      <c r="A9" s="36"/>
      <c r="B9" s="19" t="s">
        <v>28</v>
      </c>
      <c r="C9" s="14">
        <v>10</v>
      </c>
      <c r="D9" s="24">
        <v>11.88</v>
      </c>
      <c r="E9" s="14">
        <v>36</v>
      </c>
      <c r="F9" s="5">
        <v>2.2999999999999998</v>
      </c>
      <c r="G9" s="5">
        <v>3</v>
      </c>
      <c r="H9" s="5">
        <v>0</v>
      </c>
      <c r="I9" s="5">
        <v>108</v>
      </c>
      <c r="J9" s="5">
        <v>0.49</v>
      </c>
      <c r="K9" s="5">
        <v>3.7</v>
      </c>
      <c r="L9" s="5">
        <v>50</v>
      </c>
      <c r="M9" s="5">
        <v>0.09</v>
      </c>
      <c r="N9" s="5">
        <v>0.1</v>
      </c>
      <c r="O9" s="5">
        <v>27.4</v>
      </c>
      <c r="P9" s="5">
        <v>0.7</v>
      </c>
      <c r="Q9" s="5"/>
    </row>
    <row r="10" spans="1:17" x14ac:dyDescent="0.2">
      <c r="A10" s="36"/>
      <c r="B10" s="19" t="s">
        <v>26</v>
      </c>
      <c r="C10" s="14">
        <v>205</v>
      </c>
      <c r="D10" s="24">
        <v>3.4</v>
      </c>
      <c r="E10" s="14">
        <v>62</v>
      </c>
      <c r="F10" s="5">
        <v>0.53</v>
      </c>
      <c r="G10" s="5">
        <v>0.02</v>
      </c>
      <c r="H10" s="5">
        <v>15</v>
      </c>
      <c r="I10" s="5">
        <v>14.2</v>
      </c>
      <c r="J10" s="5">
        <v>0.36</v>
      </c>
      <c r="K10" s="5">
        <v>2.4</v>
      </c>
      <c r="L10" s="5">
        <v>4.9000000000000004</v>
      </c>
      <c r="M10" s="5">
        <v>0</v>
      </c>
      <c r="N10" s="5">
        <v>0</v>
      </c>
      <c r="O10" s="5">
        <v>0</v>
      </c>
      <c r="P10" s="5">
        <v>12.83</v>
      </c>
      <c r="Q10" s="5">
        <v>0</v>
      </c>
    </row>
    <row r="11" spans="1:17" s="4" customFormat="1" ht="25.5" x14ac:dyDescent="0.25">
      <c r="A11" s="37"/>
      <c r="B11" s="19" t="s">
        <v>19</v>
      </c>
      <c r="C11" s="15">
        <v>50</v>
      </c>
      <c r="D11" s="24">
        <v>4.8</v>
      </c>
      <c r="E11" s="15">
        <v>116.9</v>
      </c>
      <c r="F11" s="3">
        <v>3.95</v>
      </c>
      <c r="G11" s="3">
        <v>0.5</v>
      </c>
      <c r="H11" s="3">
        <v>18.05</v>
      </c>
      <c r="I11" s="3">
        <v>11.5</v>
      </c>
      <c r="J11" s="3">
        <v>0.55000000000000004</v>
      </c>
      <c r="K11" s="3">
        <v>16.5</v>
      </c>
      <c r="L11" s="3">
        <v>43.5</v>
      </c>
      <c r="M11" s="3">
        <v>0.05</v>
      </c>
      <c r="N11" s="3">
        <v>0.04</v>
      </c>
      <c r="O11" s="3">
        <v>0</v>
      </c>
      <c r="P11" s="3">
        <v>0</v>
      </c>
      <c r="Q11" s="3">
        <v>0.65</v>
      </c>
    </row>
    <row r="12" spans="1:17" ht="15" customHeight="1" x14ac:dyDescent="0.2">
      <c r="A12" s="27" t="s">
        <v>20</v>
      </c>
      <c r="B12" s="28"/>
      <c r="C12" s="14">
        <f>C11+C10+C9+C8+C7</f>
        <v>520</v>
      </c>
      <c r="D12" s="14">
        <f>D11+D10+D9+D8+D7</f>
        <v>70</v>
      </c>
      <c r="E12" s="14">
        <f t="shared" ref="E12" si="0">E11+E10+E9+E8+E7</f>
        <v>587.5</v>
      </c>
      <c r="F12" s="8">
        <f t="shared" ref="F12:Q12" si="1">F11+F10+F9+F8+F7</f>
        <v>19.25</v>
      </c>
      <c r="G12" s="8">
        <f t="shared" si="1"/>
        <v>19.75</v>
      </c>
      <c r="H12" s="8">
        <f t="shared" si="1"/>
        <v>83.75</v>
      </c>
      <c r="I12" s="8">
        <f t="shared" si="1"/>
        <v>275</v>
      </c>
      <c r="J12" s="8">
        <f t="shared" si="1"/>
        <v>3</v>
      </c>
      <c r="K12" s="8">
        <f t="shared" si="1"/>
        <v>62.5</v>
      </c>
      <c r="L12" s="8">
        <f t="shared" si="1"/>
        <v>275</v>
      </c>
      <c r="M12" s="8">
        <f t="shared" si="1"/>
        <v>0.30000000000000004</v>
      </c>
      <c r="N12" s="8">
        <f t="shared" si="1"/>
        <v>0.35000000000000003</v>
      </c>
      <c r="O12" s="8">
        <f t="shared" si="1"/>
        <v>175</v>
      </c>
      <c r="P12" s="8">
        <f t="shared" si="1"/>
        <v>14.999999999999998</v>
      </c>
      <c r="Q12" s="8">
        <f t="shared" si="1"/>
        <v>1.9000000000000001</v>
      </c>
    </row>
    <row r="13" spans="1:17" s="10" customFormat="1" ht="11.25" x14ac:dyDescent="0.2">
      <c r="A13" s="45" t="s">
        <v>38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7" ht="25.5" x14ac:dyDescent="0.2">
      <c r="A14" s="35"/>
      <c r="B14" s="19" t="s">
        <v>29</v>
      </c>
      <c r="C14" s="15">
        <v>100</v>
      </c>
      <c r="D14" s="24">
        <v>33.56</v>
      </c>
      <c r="E14" s="15">
        <v>157.9</v>
      </c>
      <c r="F14" s="3">
        <v>6.4</v>
      </c>
      <c r="G14" s="3">
        <v>8.5</v>
      </c>
      <c r="H14" s="3">
        <v>10.199999999999999</v>
      </c>
      <c r="I14" s="3">
        <v>59.2</v>
      </c>
      <c r="J14" s="3">
        <v>1</v>
      </c>
      <c r="K14" s="3">
        <v>23.3</v>
      </c>
      <c r="L14" s="3">
        <v>89.1</v>
      </c>
      <c r="M14" s="3">
        <v>0.09</v>
      </c>
      <c r="N14" s="3">
        <v>0.11</v>
      </c>
      <c r="O14" s="3">
        <v>49</v>
      </c>
      <c r="P14" s="3">
        <v>1.2</v>
      </c>
      <c r="Q14" s="3">
        <v>0.3</v>
      </c>
    </row>
    <row r="15" spans="1:17" ht="25.5" x14ac:dyDescent="0.2">
      <c r="A15" s="36"/>
      <c r="B15" s="19" t="s">
        <v>31</v>
      </c>
      <c r="C15" s="15">
        <v>185</v>
      </c>
      <c r="D15" s="24">
        <v>17.940000000000001</v>
      </c>
      <c r="E15" s="15">
        <v>172.33</v>
      </c>
      <c r="F15" s="3">
        <v>8.83</v>
      </c>
      <c r="G15" s="3">
        <v>3.65</v>
      </c>
      <c r="H15" s="3">
        <v>44.35</v>
      </c>
      <c r="I15" s="3">
        <v>211.1</v>
      </c>
      <c r="J15" s="3">
        <v>1.25</v>
      </c>
      <c r="K15" s="3">
        <v>20.76</v>
      </c>
      <c r="L15" s="3">
        <v>141.1</v>
      </c>
      <c r="M15" s="3">
        <v>0.17</v>
      </c>
      <c r="N15" s="3">
        <v>0.24</v>
      </c>
      <c r="O15" s="3">
        <v>96.9</v>
      </c>
      <c r="P15" s="3">
        <v>1.22</v>
      </c>
      <c r="Q15" s="3">
        <v>0.95</v>
      </c>
    </row>
    <row r="16" spans="1:17" s="4" customFormat="1" x14ac:dyDescent="0.25">
      <c r="A16" s="36"/>
      <c r="B16" s="19" t="s">
        <v>33</v>
      </c>
      <c r="C16" s="15">
        <v>15</v>
      </c>
      <c r="D16" s="24">
        <v>11.88</v>
      </c>
      <c r="E16" s="15">
        <v>94.67</v>
      </c>
      <c r="F16" s="3">
        <v>1.21</v>
      </c>
      <c r="G16" s="3">
        <v>8.67</v>
      </c>
      <c r="H16" s="3">
        <v>0.53</v>
      </c>
      <c r="I16" s="3">
        <v>3</v>
      </c>
      <c r="J16" s="3">
        <v>0</v>
      </c>
      <c r="K16" s="3">
        <v>0</v>
      </c>
      <c r="L16" s="3">
        <v>4</v>
      </c>
      <c r="M16" s="3">
        <v>0</v>
      </c>
      <c r="N16" s="3">
        <v>0</v>
      </c>
      <c r="O16" s="3">
        <v>79.099999999999994</v>
      </c>
      <c r="P16" s="3">
        <v>2.25</v>
      </c>
      <c r="Q16" s="3">
        <v>0.1</v>
      </c>
    </row>
    <row r="17" spans="1:17" ht="25.5" x14ac:dyDescent="0.2">
      <c r="A17" s="36"/>
      <c r="B17" s="19" t="s">
        <v>50</v>
      </c>
      <c r="C17" s="15">
        <v>205</v>
      </c>
      <c r="D17" s="24">
        <v>3.4</v>
      </c>
      <c r="E17" s="15">
        <v>62</v>
      </c>
      <c r="F17" s="3">
        <v>0.53</v>
      </c>
      <c r="G17" s="3">
        <v>0.02</v>
      </c>
      <c r="H17" s="3">
        <v>15</v>
      </c>
      <c r="I17" s="3">
        <v>14.2</v>
      </c>
      <c r="J17" s="3">
        <v>0.36</v>
      </c>
      <c r="K17" s="3">
        <v>2.4</v>
      </c>
      <c r="L17" s="3">
        <v>4.9000000000000004</v>
      </c>
      <c r="M17" s="3">
        <v>0</v>
      </c>
      <c r="N17" s="3">
        <v>0</v>
      </c>
      <c r="O17" s="3">
        <v>0</v>
      </c>
      <c r="P17" s="3">
        <v>12.83</v>
      </c>
      <c r="Q17" s="3">
        <v>0</v>
      </c>
    </row>
    <row r="18" spans="1:17" s="4" customFormat="1" ht="25.5" x14ac:dyDescent="0.25">
      <c r="A18" s="37"/>
      <c r="B18" s="19" t="s">
        <v>19</v>
      </c>
      <c r="C18" s="15">
        <v>70</v>
      </c>
      <c r="D18" s="24">
        <v>3.22</v>
      </c>
      <c r="E18" s="15">
        <v>193.1</v>
      </c>
      <c r="F18" s="3">
        <v>5.53</v>
      </c>
      <c r="G18" s="3">
        <v>2.16</v>
      </c>
      <c r="H18" s="3">
        <v>25.67</v>
      </c>
      <c r="I18" s="3">
        <v>12.5</v>
      </c>
      <c r="J18" s="3">
        <v>1.89</v>
      </c>
      <c r="K18" s="3">
        <v>28.54</v>
      </c>
      <c r="L18" s="3">
        <v>60.9</v>
      </c>
      <c r="M18" s="3">
        <v>0.09</v>
      </c>
      <c r="N18" s="3">
        <v>0.05</v>
      </c>
      <c r="O18" s="3">
        <v>0</v>
      </c>
      <c r="P18" s="3">
        <v>0</v>
      </c>
      <c r="Q18" s="3">
        <v>0.91</v>
      </c>
    </row>
    <row r="19" spans="1:17" s="4" customFormat="1" ht="11.25" x14ac:dyDescent="0.25">
      <c r="A19" s="38" t="s">
        <v>57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</row>
    <row r="20" spans="1:17" ht="15" customHeight="1" x14ac:dyDescent="0.2">
      <c r="A20" s="27" t="s">
        <v>20</v>
      </c>
      <c r="B20" s="28"/>
      <c r="C20" s="15">
        <f>C18+C17+C16+C15+C14</f>
        <v>575</v>
      </c>
      <c r="D20" s="15">
        <v>70</v>
      </c>
      <c r="E20" s="15">
        <f t="shared" ref="E20" si="2">E18+E17+E16+E15+E14</f>
        <v>680</v>
      </c>
      <c r="F20" s="7">
        <f t="shared" ref="F20:Q20" si="3">F18+F17+F16+F15+F14</f>
        <v>22.5</v>
      </c>
      <c r="G20" s="7">
        <f t="shared" si="3"/>
        <v>23</v>
      </c>
      <c r="H20" s="7">
        <f t="shared" si="3"/>
        <v>95.750000000000014</v>
      </c>
      <c r="I20" s="7">
        <f t="shared" si="3"/>
        <v>300</v>
      </c>
      <c r="J20" s="7">
        <f t="shared" si="3"/>
        <v>4.5</v>
      </c>
      <c r="K20" s="7">
        <f t="shared" si="3"/>
        <v>75</v>
      </c>
      <c r="L20" s="7">
        <f t="shared" si="3"/>
        <v>300</v>
      </c>
      <c r="M20" s="7">
        <f t="shared" si="3"/>
        <v>0.35</v>
      </c>
      <c r="N20" s="7">
        <f t="shared" si="3"/>
        <v>0.39999999999999997</v>
      </c>
      <c r="O20" s="7">
        <f t="shared" si="3"/>
        <v>225</v>
      </c>
      <c r="P20" s="7">
        <f t="shared" si="3"/>
        <v>17.5</v>
      </c>
      <c r="Q20" s="7">
        <f t="shared" si="3"/>
        <v>2.2599999999999998</v>
      </c>
    </row>
    <row r="21" spans="1:17" s="10" customFormat="1" ht="11.25" x14ac:dyDescent="0.2">
      <c r="A21" s="45" t="s">
        <v>39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7" ht="25.5" x14ac:dyDescent="0.2">
      <c r="A22" s="35"/>
      <c r="B22" s="19" t="s">
        <v>32</v>
      </c>
      <c r="C22" s="14">
        <v>60</v>
      </c>
      <c r="D22" s="14">
        <v>4.21</v>
      </c>
      <c r="E22" s="14">
        <v>50.9</v>
      </c>
      <c r="F22" s="5">
        <v>1.33</v>
      </c>
      <c r="G22" s="5">
        <v>3.94</v>
      </c>
      <c r="H22" s="5">
        <v>5.52</v>
      </c>
      <c r="I22" s="5">
        <v>24</v>
      </c>
      <c r="J22" s="5">
        <v>0.32</v>
      </c>
      <c r="K22" s="5">
        <v>8.9</v>
      </c>
      <c r="L22" s="5">
        <v>20.3</v>
      </c>
      <c r="M22" s="5">
        <v>0.01</v>
      </c>
      <c r="N22" s="5">
        <v>0.01</v>
      </c>
      <c r="O22" s="5">
        <v>45</v>
      </c>
      <c r="P22" s="5">
        <v>3.5</v>
      </c>
      <c r="Q22" s="5">
        <v>1.2</v>
      </c>
    </row>
    <row r="23" spans="1:17" x14ac:dyDescent="0.2">
      <c r="A23" s="36"/>
      <c r="B23" s="19" t="s">
        <v>23</v>
      </c>
      <c r="C23" s="14">
        <v>200</v>
      </c>
      <c r="D23" s="14">
        <v>8.7200000000000006</v>
      </c>
      <c r="E23" s="14">
        <v>101.3</v>
      </c>
      <c r="F23" s="5">
        <v>3.2</v>
      </c>
      <c r="G23" s="5">
        <v>3.3</v>
      </c>
      <c r="H23" s="5">
        <v>11.2</v>
      </c>
      <c r="I23" s="5">
        <v>129.6</v>
      </c>
      <c r="J23" s="5">
        <v>0.6</v>
      </c>
      <c r="K23" s="5">
        <v>15.5</v>
      </c>
      <c r="L23" s="5">
        <v>105.6</v>
      </c>
      <c r="M23" s="5">
        <v>0.03</v>
      </c>
      <c r="N23" s="5">
        <v>7.0000000000000007E-2</v>
      </c>
      <c r="O23" s="5">
        <v>54</v>
      </c>
      <c r="P23" s="5">
        <v>4.5999999999999996</v>
      </c>
      <c r="Q23" s="5">
        <v>1.4</v>
      </c>
    </row>
    <row r="24" spans="1:17" ht="25.5" x14ac:dyDescent="0.2">
      <c r="A24" s="36"/>
      <c r="B24" s="19" t="s">
        <v>52</v>
      </c>
      <c r="C24" s="14">
        <v>120</v>
      </c>
      <c r="D24" s="14">
        <v>69.010000000000005</v>
      </c>
      <c r="E24" s="14">
        <v>242</v>
      </c>
      <c r="F24" s="5">
        <v>15.5</v>
      </c>
      <c r="G24" s="5">
        <v>10.67</v>
      </c>
      <c r="H24" s="5">
        <v>31.55</v>
      </c>
      <c r="I24" s="5">
        <v>146</v>
      </c>
      <c r="J24" s="5">
        <v>1.03</v>
      </c>
      <c r="K24" s="5">
        <v>14.1</v>
      </c>
      <c r="L24" s="5">
        <v>121</v>
      </c>
      <c r="M24" s="5">
        <v>0.21</v>
      </c>
      <c r="N24" s="5">
        <v>0.24</v>
      </c>
      <c r="O24" s="5">
        <v>96</v>
      </c>
      <c r="P24" s="5">
        <v>0.6</v>
      </c>
      <c r="Q24" s="5">
        <v>1.1000000000000001</v>
      </c>
    </row>
    <row r="25" spans="1:17" ht="25.5" x14ac:dyDescent="0.2">
      <c r="A25" s="36"/>
      <c r="B25" s="19" t="s">
        <v>51</v>
      </c>
      <c r="C25" s="14">
        <v>155</v>
      </c>
      <c r="D25" s="14">
        <v>18.260000000000002</v>
      </c>
      <c r="E25" s="14">
        <v>197.74</v>
      </c>
      <c r="F25" s="5">
        <v>2.96</v>
      </c>
      <c r="G25" s="5">
        <v>9.16</v>
      </c>
      <c r="H25" s="5">
        <v>31</v>
      </c>
      <c r="I25" s="5">
        <v>41.6</v>
      </c>
      <c r="J25" s="5">
        <v>0.8</v>
      </c>
      <c r="K25" s="5">
        <v>17.399999999999999</v>
      </c>
      <c r="L25" s="5">
        <v>67</v>
      </c>
      <c r="M25" s="5">
        <v>0.1</v>
      </c>
      <c r="N25" s="5">
        <v>0.1</v>
      </c>
      <c r="O25" s="5">
        <v>50</v>
      </c>
      <c r="P25" s="5">
        <v>1.7</v>
      </c>
      <c r="Q25" s="5">
        <v>0.15</v>
      </c>
    </row>
    <row r="26" spans="1:17" x14ac:dyDescent="0.2">
      <c r="A26" s="36"/>
      <c r="B26" s="19" t="s">
        <v>55</v>
      </c>
      <c r="C26" s="14">
        <v>200</v>
      </c>
      <c r="D26" s="14">
        <v>15</v>
      </c>
      <c r="E26" s="14">
        <v>114.8</v>
      </c>
      <c r="F26" s="5">
        <v>0.7</v>
      </c>
      <c r="G26" s="5">
        <v>0.05</v>
      </c>
      <c r="H26" s="5">
        <v>27.6</v>
      </c>
      <c r="I26" s="5">
        <v>32.299999999999997</v>
      </c>
      <c r="J26" s="5">
        <v>0.3</v>
      </c>
      <c r="K26" s="5">
        <v>17.5</v>
      </c>
      <c r="L26" s="5">
        <v>21.9</v>
      </c>
      <c r="M26" s="5">
        <v>0.01</v>
      </c>
      <c r="N26" s="5">
        <v>0.03</v>
      </c>
      <c r="O26" s="5">
        <v>0</v>
      </c>
      <c r="P26" s="5">
        <v>10.6</v>
      </c>
      <c r="Q26" s="5">
        <v>1</v>
      </c>
    </row>
    <row r="27" spans="1:17" s="4" customFormat="1" ht="25.5" x14ac:dyDescent="0.25">
      <c r="A27" s="36"/>
      <c r="B27" s="19" t="s">
        <v>19</v>
      </c>
      <c r="C27" s="15">
        <v>20</v>
      </c>
      <c r="D27" s="15">
        <v>1.92</v>
      </c>
      <c r="E27" s="15">
        <v>46.76</v>
      </c>
      <c r="F27" s="3">
        <v>1.58</v>
      </c>
      <c r="G27" s="3">
        <v>0.2</v>
      </c>
      <c r="H27" s="3">
        <v>9.66</v>
      </c>
      <c r="I27" s="3">
        <v>4.5999999999999996</v>
      </c>
      <c r="J27" s="3">
        <v>0.22</v>
      </c>
      <c r="K27" s="3">
        <v>6.6</v>
      </c>
      <c r="L27" s="3">
        <v>17.399999999999999</v>
      </c>
      <c r="M27" s="3">
        <v>0.02</v>
      </c>
      <c r="N27" s="3">
        <v>0.01</v>
      </c>
      <c r="O27" s="3">
        <v>0</v>
      </c>
      <c r="P27" s="3">
        <v>0</v>
      </c>
      <c r="Q27" s="3">
        <v>0.26</v>
      </c>
    </row>
    <row r="28" spans="1:17" s="4" customFormat="1" x14ac:dyDescent="0.25">
      <c r="A28" s="37"/>
      <c r="B28" s="19" t="s">
        <v>21</v>
      </c>
      <c r="C28" s="15">
        <v>30</v>
      </c>
      <c r="D28" s="15">
        <v>2.88</v>
      </c>
      <c r="E28" s="15">
        <v>69</v>
      </c>
      <c r="F28" s="3">
        <v>1.68</v>
      </c>
      <c r="G28" s="3">
        <v>0.33</v>
      </c>
      <c r="H28" s="3">
        <v>0.72</v>
      </c>
      <c r="I28" s="3">
        <v>6.9</v>
      </c>
      <c r="J28" s="3">
        <v>0.93</v>
      </c>
      <c r="K28" s="3">
        <v>7.5</v>
      </c>
      <c r="L28" s="3">
        <v>31.8</v>
      </c>
      <c r="M28" s="3">
        <v>0.04</v>
      </c>
      <c r="N28" s="3">
        <v>0.03</v>
      </c>
      <c r="O28" s="3">
        <v>0</v>
      </c>
      <c r="P28" s="3">
        <v>0</v>
      </c>
      <c r="Q28" s="3">
        <v>0.27</v>
      </c>
    </row>
    <row r="29" spans="1:17" ht="15" customHeight="1" x14ac:dyDescent="0.2">
      <c r="A29" s="27" t="s">
        <v>24</v>
      </c>
      <c r="B29" s="28"/>
      <c r="C29" s="14">
        <f>C28+C27+C26+C23+C22+C24+C25</f>
        <v>785</v>
      </c>
      <c r="D29" s="14">
        <f>D28+D27+D26+D23+D22+D24+D25</f>
        <v>120.00000000000001</v>
      </c>
      <c r="E29" s="14">
        <f t="shared" ref="E29" si="4">E28+E27+E26+E23+E22+E24+E25</f>
        <v>822.5</v>
      </c>
      <c r="F29" s="8">
        <f t="shared" ref="F29:Q29" si="5">F28+F27+F26+F23+F22+F24+F25</f>
        <v>26.950000000000003</v>
      </c>
      <c r="G29" s="8">
        <f t="shared" si="5"/>
        <v>27.650000000000002</v>
      </c>
      <c r="H29" s="8">
        <f t="shared" si="5"/>
        <v>117.25</v>
      </c>
      <c r="I29" s="8">
        <f t="shared" si="5"/>
        <v>385</v>
      </c>
      <c r="J29" s="8">
        <f t="shared" si="5"/>
        <v>4.2</v>
      </c>
      <c r="K29" s="8">
        <f t="shared" si="5"/>
        <v>87.5</v>
      </c>
      <c r="L29" s="8">
        <f t="shared" si="5"/>
        <v>385</v>
      </c>
      <c r="M29" s="8">
        <f t="shared" si="5"/>
        <v>0.41999999999999993</v>
      </c>
      <c r="N29" s="8">
        <f t="shared" si="5"/>
        <v>0.49</v>
      </c>
      <c r="O29" s="8">
        <f t="shared" si="5"/>
        <v>245</v>
      </c>
      <c r="P29" s="8">
        <f t="shared" si="5"/>
        <v>21</v>
      </c>
      <c r="Q29" s="8">
        <f t="shared" si="5"/>
        <v>5.3800000000000008</v>
      </c>
    </row>
    <row r="30" spans="1:17" s="10" customFormat="1" ht="11.25" x14ac:dyDescent="0.2">
      <c r="A30" s="45" t="s">
        <v>40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7" ht="25.5" x14ac:dyDescent="0.2">
      <c r="A31" s="35"/>
      <c r="B31" s="19" t="s">
        <v>46</v>
      </c>
      <c r="C31" s="15">
        <v>100</v>
      </c>
      <c r="D31" s="15">
        <v>7.01</v>
      </c>
      <c r="E31" s="15">
        <v>60.9</v>
      </c>
      <c r="F31" s="3">
        <v>2.58</v>
      </c>
      <c r="G31" s="3">
        <v>6.2</v>
      </c>
      <c r="H31" s="3">
        <v>5.52</v>
      </c>
      <c r="I31" s="3">
        <v>42</v>
      </c>
      <c r="J31" s="3">
        <v>0.32</v>
      </c>
      <c r="K31" s="3">
        <v>8.9</v>
      </c>
      <c r="L31" s="3">
        <v>20.3</v>
      </c>
      <c r="M31" s="3">
        <v>0.01</v>
      </c>
      <c r="N31" s="3">
        <v>0.01</v>
      </c>
      <c r="O31" s="3">
        <v>62</v>
      </c>
      <c r="P31" s="3">
        <v>7.5</v>
      </c>
      <c r="Q31" s="3">
        <v>0.9</v>
      </c>
    </row>
    <row r="32" spans="1:17" x14ac:dyDescent="0.2">
      <c r="A32" s="36"/>
      <c r="B32" s="19" t="s">
        <v>23</v>
      </c>
      <c r="C32" s="15">
        <v>250</v>
      </c>
      <c r="D32" s="15">
        <v>8.7200000000000006</v>
      </c>
      <c r="E32" s="15">
        <v>163.27000000000001</v>
      </c>
      <c r="F32" s="3">
        <v>3.52</v>
      </c>
      <c r="G32" s="3">
        <v>6.56</v>
      </c>
      <c r="H32" s="3">
        <v>11.2</v>
      </c>
      <c r="I32" s="3">
        <v>139.41</v>
      </c>
      <c r="J32" s="3">
        <v>1.75</v>
      </c>
      <c r="K32" s="3">
        <v>19.8</v>
      </c>
      <c r="L32" s="3">
        <v>110.7</v>
      </c>
      <c r="M32" s="3">
        <v>7.0000000000000007E-2</v>
      </c>
      <c r="N32" s="3">
        <v>0.11</v>
      </c>
      <c r="O32" s="3">
        <v>107</v>
      </c>
      <c r="P32" s="3">
        <v>3.8</v>
      </c>
      <c r="Q32" s="3">
        <v>1.4</v>
      </c>
    </row>
    <row r="33" spans="1:17" ht="25.5" x14ac:dyDescent="0.2">
      <c r="A33" s="36"/>
      <c r="B33" s="19" t="s">
        <v>56</v>
      </c>
      <c r="C33" s="15">
        <v>120</v>
      </c>
      <c r="D33" s="15">
        <v>69.010000000000005</v>
      </c>
      <c r="E33" s="15">
        <v>242</v>
      </c>
      <c r="F33" s="3">
        <v>15.5</v>
      </c>
      <c r="G33" s="3">
        <v>10.67</v>
      </c>
      <c r="H33" s="3">
        <v>31.55</v>
      </c>
      <c r="I33" s="3">
        <v>146</v>
      </c>
      <c r="J33" s="3">
        <v>1.03</v>
      </c>
      <c r="K33" s="3">
        <v>14.1</v>
      </c>
      <c r="L33" s="3">
        <v>121</v>
      </c>
      <c r="M33" s="3">
        <v>0.21</v>
      </c>
      <c r="N33" s="3">
        <v>0.24</v>
      </c>
      <c r="O33" s="3">
        <v>96</v>
      </c>
      <c r="P33" s="3">
        <v>0.6</v>
      </c>
      <c r="Q33" s="3">
        <v>1.6</v>
      </c>
    </row>
    <row r="34" spans="1:17" x14ac:dyDescent="0.2">
      <c r="A34" s="36"/>
      <c r="B34" s="19" t="s">
        <v>27</v>
      </c>
      <c r="C34" s="15">
        <v>180</v>
      </c>
      <c r="D34" s="15">
        <v>16.920000000000002</v>
      </c>
      <c r="E34" s="15">
        <v>192.8</v>
      </c>
      <c r="F34" s="3">
        <v>3.38</v>
      </c>
      <c r="G34" s="3">
        <v>7.87</v>
      </c>
      <c r="H34" s="3">
        <v>27.49</v>
      </c>
      <c r="I34" s="3">
        <v>41.6</v>
      </c>
      <c r="J34" s="3">
        <v>1.02</v>
      </c>
      <c r="K34" s="3">
        <v>17.399999999999999</v>
      </c>
      <c r="L34" s="3">
        <v>67</v>
      </c>
      <c r="M34" s="3">
        <v>0.1</v>
      </c>
      <c r="N34" s="3">
        <v>0.1</v>
      </c>
      <c r="O34" s="3">
        <v>50</v>
      </c>
      <c r="P34" s="3">
        <v>2</v>
      </c>
      <c r="Q34" s="3">
        <v>0.15</v>
      </c>
    </row>
    <row r="35" spans="1:17" x14ac:dyDescent="0.2">
      <c r="A35" s="36"/>
      <c r="B35" s="19" t="s">
        <v>55</v>
      </c>
      <c r="C35" s="15">
        <v>200</v>
      </c>
      <c r="D35" s="15">
        <v>15</v>
      </c>
      <c r="E35" s="15">
        <v>114.8</v>
      </c>
      <c r="F35" s="3">
        <v>0.7</v>
      </c>
      <c r="G35" s="3">
        <v>0.05</v>
      </c>
      <c r="H35" s="3">
        <v>27.6</v>
      </c>
      <c r="I35" s="3">
        <v>32.299999999999997</v>
      </c>
      <c r="J35" s="3">
        <v>0.3</v>
      </c>
      <c r="K35" s="3">
        <v>17.5</v>
      </c>
      <c r="L35" s="3">
        <v>21.9</v>
      </c>
      <c r="M35" s="3">
        <v>0.01</v>
      </c>
      <c r="N35" s="3">
        <v>0.03</v>
      </c>
      <c r="O35" s="3">
        <v>0</v>
      </c>
      <c r="P35" s="3">
        <v>10.6</v>
      </c>
      <c r="Q35" s="3">
        <v>1</v>
      </c>
    </row>
    <row r="36" spans="1:17" s="4" customFormat="1" ht="25.5" x14ac:dyDescent="0.25">
      <c r="A36" s="36"/>
      <c r="B36" s="19" t="s">
        <v>19</v>
      </c>
      <c r="C36" s="15">
        <v>30</v>
      </c>
      <c r="D36" s="15">
        <v>2.88</v>
      </c>
      <c r="E36" s="15">
        <v>76.23</v>
      </c>
      <c r="F36" s="3">
        <v>2.37</v>
      </c>
      <c r="G36" s="3">
        <v>0.3</v>
      </c>
      <c r="H36" s="3">
        <v>14.49</v>
      </c>
      <c r="I36" s="3">
        <v>7.19</v>
      </c>
      <c r="J36" s="3">
        <v>0.33</v>
      </c>
      <c r="K36" s="3">
        <v>9.9</v>
      </c>
      <c r="L36" s="3">
        <v>26.1</v>
      </c>
      <c r="M36" s="3">
        <v>0.03</v>
      </c>
      <c r="N36" s="3">
        <v>0.05</v>
      </c>
      <c r="O36" s="3">
        <v>0</v>
      </c>
      <c r="P36" s="3">
        <v>0</v>
      </c>
      <c r="Q36" s="3">
        <v>0.39</v>
      </c>
    </row>
    <row r="37" spans="1:17" s="4" customFormat="1" x14ac:dyDescent="0.25">
      <c r="A37" s="37"/>
      <c r="B37" s="19" t="s">
        <v>21</v>
      </c>
      <c r="C37" s="15">
        <v>50</v>
      </c>
      <c r="D37" s="15">
        <v>4.88</v>
      </c>
      <c r="E37" s="15">
        <v>115</v>
      </c>
      <c r="F37" s="3">
        <v>3.45</v>
      </c>
      <c r="G37" s="3">
        <v>0.55000000000000004</v>
      </c>
      <c r="H37" s="3">
        <v>16.2</v>
      </c>
      <c r="I37" s="3">
        <v>11.5</v>
      </c>
      <c r="J37" s="3">
        <v>1.55</v>
      </c>
      <c r="K37" s="3">
        <v>17.350000000000001</v>
      </c>
      <c r="L37" s="3">
        <v>53</v>
      </c>
      <c r="M37" s="3">
        <v>0.06</v>
      </c>
      <c r="N37" s="3">
        <v>0.06</v>
      </c>
      <c r="O37" s="3">
        <v>0</v>
      </c>
      <c r="P37" s="3">
        <v>0</v>
      </c>
      <c r="Q37" s="3">
        <v>0.45</v>
      </c>
    </row>
    <row r="38" spans="1:17" s="4" customFormat="1" ht="11.25" x14ac:dyDescent="0.25">
      <c r="A38" s="38" t="s">
        <v>48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</row>
    <row r="39" spans="1:17" ht="12.75" customHeight="1" x14ac:dyDescent="0.2">
      <c r="A39" s="27" t="s">
        <v>24</v>
      </c>
      <c r="B39" s="28"/>
      <c r="C39" s="15">
        <f>C37+C36+C35+C32+C31+C33+C34</f>
        <v>930</v>
      </c>
      <c r="D39" s="15">
        <v>120</v>
      </c>
      <c r="E39" s="15">
        <f t="shared" ref="E39" si="6">E37+E36+E35+E32+E31+E33+E34</f>
        <v>965</v>
      </c>
      <c r="F39" s="7">
        <f t="shared" ref="F39:Q39" si="7">F37+F36+F35+F32+F31+F33+F34</f>
        <v>31.5</v>
      </c>
      <c r="G39" s="7">
        <f t="shared" si="7"/>
        <v>32.199999999999996</v>
      </c>
      <c r="H39" s="7">
        <f t="shared" si="7"/>
        <v>134.04999999999998</v>
      </c>
      <c r="I39" s="7">
        <f t="shared" si="7"/>
        <v>420</v>
      </c>
      <c r="J39" s="7">
        <f t="shared" si="7"/>
        <v>6.3000000000000007</v>
      </c>
      <c r="K39" s="7">
        <f t="shared" si="7"/>
        <v>104.94999999999999</v>
      </c>
      <c r="L39" s="7">
        <f t="shared" si="7"/>
        <v>420</v>
      </c>
      <c r="M39" s="7">
        <f t="shared" si="7"/>
        <v>0.49</v>
      </c>
      <c r="N39" s="7">
        <f t="shared" si="7"/>
        <v>0.6</v>
      </c>
      <c r="O39" s="7">
        <f t="shared" si="7"/>
        <v>315</v>
      </c>
      <c r="P39" s="7">
        <f t="shared" si="7"/>
        <v>24.5</v>
      </c>
      <c r="Q39" s="7">
        <f t="shared" si="7"/>
        <v>5.8900000000000006</v>
      </c>
    </row>
    <row r="40" spans="1:17" s="10" customFormat="1" ht="11.25" x14ac:dyDescent="0.2">
      <c r="A40" s="45" t="s">
        <v>41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</row>
    <row r="41" spans="1:17" x14ac:dyDescent="0.2">
      <c r="A41" s="35"/>
      <c r="B41" s="19" t="s">
        <v>25</v>
      </c>
      <c r="C41" s="14">
        <v>180</v>
      </c>
      <c r="D41" s="24">
        <v>23</v>
      </c>
      <c r="E41" s="14">
        <v>102</v>
      </c>
      <c r="F41" s="5">
        <v>5.5</v>
      </c>
      <c r="G41" s="5">
        <v>5.2</v>
      </c>
      <c r="H41" s="5">
        <v>7.1</v>
      </c>
      <c r="I41" s="5">
        <v>73</v>
      </c>
      <c r="J41" s="5">
        <v>0.2</v>
      </c>
      <c r="K41" s="5">
        <v>13.5</v>
      </c>
      <c r="L41" s="5">
        <v>72</v>
      </c>
      <c r="M41" s="5">
        <v>0.08</v>
      </c>
      <c r="N41" s="5">
        <v>0.08</v>
      </c>
      <c r="O41" s="5">
        <v>32</v>
      </c>
      <c r="P41" s="5">
        <v>1.4</v>
      </c>
      <c r="Q41" s="5">
        <v>0</v>
      </c>
    </row>
    <row r="42" spans="1:17" s="4" customFormat="1" ht="25.5" x14ac:dyDescent="0.25">
      <c r="A42" s="36"/>
      <c r="B42" s="19" t="s">
        <v>53</v>
      </c>
      <c r="C42" s="15">
        <v>150</v>
      </c>
      <c r="D42" s="24">
        <v>25</v>
      </c>
      <c r="E42" s="15">
        <v>47</v>
      </c>
      <c r="F42" s="3">
        <v>0.4</v>
      </c>
      <c r="G42" s="3">
        <v>0.4</v>
      </c>
      <c r="H42" s="3">
        <v>3.8</v>
      </c>
      <c r="I42" s="3">
        <v>36</v>
      </c>
      <c r="J42" s="3">
        <v>0.6</v>
      </c>
      <c r="K42" s="3">
        <v>7</v>
      </c>
      <c r="L42" s="3">
        <v>21</v>
      </c>
      <c r="M42" s="3">
        <v>0.03</v>
      </c>
      <c r="N42" s="3">
        <v>0.02</v>
      </c>
      <c r="O42" s="3">
        <v>35</v>
      </c>
      <c r="P42" s="3">
        <v>4</v>
      </c>
      <c r="Q42" s="3">
        <v>0.16</v>
      </c>
    </row>
    <row r="43" spans="1:17" s="4" customFormat="1" x14ac:dyDescent="0.25">
      <c r="A43" s="37"/>
      <c r="B43" s="19" t="s">
        <v>30</v>
      </c>
      <c r="C43" s="15">
        <v>55</v>
      </c>
      <c r="D43" s="24">
        <v>22</v>
      </c>
      <c r="E43" s="15">
        <v>86</v>
      </c>
      <c r="F43" s="3">
        <v>1.8</v>
      </c>
      <c r="G43" s="3">
        <v>2.2999999999999998</v>
      </c>
      <c r="H43" s="3">
        <v>22.6</v>
      </c>
      <c r="I43" s="3">
        <v>1</v>
      </c>
      <c r="J43" s="3">
        <v>0.4</v>
      </c>
      <c r="K43" s="3">
        <v>4.5</v>
      </c>
      <c r="L43" s="3">
        <v>17</v>
      </c>
      <c r="M43" s="3">
        <v>0.01</v>
      </c>
      <c r="N43" s="3">
        <v>0.04</v>
      </c>
      <c r="O43" s="3">
        <v>3</v>
      </c>
      <c r="P43" s="3">
        <v>0.6</v>
      </c>
      <c r="Q43" s="3">
        <v>0.26</v>
      </c>
    </row>
    <row r="44" spans="1:17" s="6" customFormat="1" ht="15" customHeight="1" x14ac:dyDescent="0.2">
      <c r="A44" s="27" t="s">
        <v>22</v>
      </c>
      <c r="B44" s="28"/>
      <c r="C44" s="14">
        <f>C43+C42+C41</f>
        <v>385</v>
      </c>
      <c r="D44" s="14">
        <f>SUM(D41:D43)</f>
        <v>70</v>
      </c>
      <c r="E44" s="14">
        <f t="shared" ref="E44" si="8">E43+E42+E41</f>
        <v>235</v>
      </c>
      <c r="F44" s="8">
        <f t="shared" ref="F44:Q44" si="9">F43+F42+F41</f>
        <v>7.7</v>
      </c>
      <c r="G44" s="8">
        <f t="shared" si="9"/>
        <v>7.9</v>
      </c>
      <c r="H44" s="8">
        <f t="shared" si="9"/>
        <v>33.5</v>
      </c>
      <c r="I44" s="8">
        <f t="shared" si="9"/>
        <v>110</v>
      </c>
      <c r="J44" s="8">
        <f t="shared" si="9"/>
        <v>1.2</v>
      </c>
      <c r="K44" s="8">
        <f t="shared" si="9"/>
        <v>25</v>
      </c>
      <c r="L44" s="8">
        <f t="shared" si="9"/>
        <v>110</v>
      </c>
      <c r="M44" s="8">
        <f t="shared" si="9"/>
        <v>0.12</v>
      </c>
      <c r="N44" s="8">
        <f t="shared" si="9"/>
        <v>0.14000000000000001</v>
      </c>
      <c r="O44" s="8">
        <f t="shared" si="9"/>
        <v>70</v>
      </c>
      <c r="P44" s="8">
        <f t="shared" si="9"/>
        <v>6</v>
      </c>
      <c r="Q44" s="8">
        <f t="shared" si="9"/>
        <v>0.42000000000000004</v>
      </c>
    </row>
    <row r="45" spans="1:17" s="10" customFormat="1" ht="11.25" x14ac:dyDescent="0.2">
      <c r="A45" s="45" t="s">
        <v>42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</row>
    <row r="46" spans="1:17" x14ac:dyDescent="0.2">
      <c r="A46" s="35"/>
      <c r="B46" s="19" t="s">
        <v>45</v>
      </c>
      <c r="C46" s="15">
        <v>200</v>
      </c>
      <c r="D46" s="24">
        <v>23</v>
      </c>
      <c r="E46" s="15">
        <v>126</v>
      </c>
      <c r="F46" s="3">
        <v>6.8</v>
      </c>
      <c r="G46" s="3">
        <v>6.5</v>
      </c>
      <c r="H46" s="3">
        <v>11.9</v>
      </c>
      <c r="I46" s="3">
        <v>83</v>
      </c>
      <c r="J46" s="3">
        <v>0.8</v>
      </c>
      <c r="K46" s="3">
        <v>18.5</v>
      </c>
      <c r="L46" s="3">
        <v>82</v>
      </c>
      <c r="M46" s="3">
        <v>0.1</v>
      </c>
      <c r="N46" s="3">
        <v>0.04</v>
      </c>
      <c r="O46" s="3">
        <v>52</v>
      </c>
      <c r="P46" s="3">
        <v>2.94</v>
      </c>
      <c r="Q46" s="3">
        <v>0</v>
      </c>
    </row>
    <row r="47" spans="1:17" s="4" customFormat="1" ht="25.5" x14ac:dyDescent="0.25">
      <c r="A47" s="36"/>
      <c r="B47" s="19" t="s">
        <v>53</v>
      </c>
      <c r="C47" s="15">
        <v>150</v>
      </c>
      <c r="D47" s="24">
        <v>25</v>
      </c>
      <c r="E47" s="15">
        <v>47</v>
      </c>
      <c r="F47" s="3">
        <v>0.4</v>
      </c>
      <c r="G47" s="3">
        <v>0.4</v>
      </c>
      <c r="H47" s="3">
        <v>3.8</v>
      </c>
      <c r="I47" s="3">
        <v>36</v>
      </c>
      <c r="J47" s="3">
        <v>0.6</v>
      </c>
      <c r="K47" s="3">
        <v>7</v>
      </c>
      <c r="L47" s="3">
        <v>21</v>
      </c>
      <c r="M47" s="3">
        <v>0.03</v>
      </c>
      <c r="N47" s="3">
        <v>0.02</v>
      </c>
      <c r="O47" s="3">
        <v>35</v>
      </c>
      <c r="P47" s="3">
        <v>4</v>
      </c>
      <c r="Q47" s="3">
        <v>0.16</v>
      </c>
    </row>
    <row r="48" spans="1:17" s="4" customFormat="1" x14ac:dyDescent="0.25">
      <c r="A48" s="37"/>
      <c r="B48" s="19" t="s">
        <v>30</v>
      </c>
      <c r="C48" s="15">
        <v>55</v>
      </c>
      <c r="D48" s="24">
        <v>22</v>
      </c>
      <c r="E48" s="15">
        <v>86</v>
      </c>
      <c r="F48" s="3">
        <v>1.8</v>
      </c>
      <c r="G48" s="3">
        <v>2.2999999999999998</v>
      </c>
      <c r="H48" s="3">
        <v>22.6</v>
      </c>
      <c r="I48" s="3">
        <v>1</v>
      </c>
      <c r="J48" s="3">
        <v>0.4</v>
      </c>
      <c r="K48" s="3">
        <v>4.5</v>
      </c>
      <c r="L48" s="3">
        <v>17</v>
      </c>
      <c r="M48" s="3">
        <v>0.01</v>
      </c>
      <c r="N48" s="3">
        <v>0.04</v>
      </c>
      <c r="O48" s="3">
        <v>3</v>
      </c>
      <c r="P48" s="3">
        <v>0.06</v>
      </c>
      <c r="Q48" s="3">
        <v>0.26</v>
      </c>
    </row>
    <row r="49" spans="1:17" s="6" customFormat="1" ht="15" customHeight="1" x14ac:dyDescent="0.2">
      <c r="A49" s="27" t="s">
        <v>22</v>
      </c>
      <c r="B49" s="28"/>
      <c r="C49" s="15">
        <f>C48+C47+C46</f>
        <v>405</v>
      </c>
      <c r="D49" s="24">
        <f>D48+D47+D46</f>
        <v>70</v>
      </c>
      <c r="E49" s="15">
        <f t="shared" ref="E49" si="10">E48+E47+E46</f>
        <v>259</v>
      </c>
      <c r="F49" s="7">
        <f>F48+F47+F46</f>
        <v>9</v>
      </c>
      <c r="G49" s="7">
        <f t="shared" ref="G49:Q49" si="11">G48+G47+G46</f>
        <v>9.1999999999999993</v>
      </c>
      <c r="H49" s="7">
        <f t="shared" si="11"/>
        <v>38.300000000000004</v>
      </c>
      <c r="I49" s="7">
        <f t="shared" si="11"/>
        <v>120</v>
      </c>
      <c r="J49" s="7">
        <f t="shared" si="11"/>
        <v>1.8</v>
      </c>
      <c r="K49" s="7">
        <f t="shared" si="11"/>
        <v>30</v>
      </c>
      <c r="L49" s="7">
        <f t="shared" si="11"/>
        <v>120</v>
      </c>
      <c r="M49" s="7">
        <f t="shared" si="11"/>
        <v>0.14000000000000001</v>
      </c>
      <c r="N49" s="7">
        <f t="shared" si="11"/>
        <v>0.1</v>
      </c>
      <c r="O49" s="7">
        <f t="shared" si="11"/>
        <v>90</v>
      </c>
      <c r="P49" s="7">
        <f t="shared" si="11"/>
        <v>7</v>
      </c>
      <c r="Q49" s="7">
        <f t="shared" si="11"/>
        <v>0.42000000000000004</v>
      </c>
    </row>
    <row r="50" spans="1:17" s="6" customFormat="1" x14ac:dyDescent="0.2">
      <c r="A50" s="31" t="s">
        <v>43</v>
      </c>
      <c r="B50" s="32"/>
      <c r="C50" s="15">
        <f>C44+C29+C12</f>
        <v>1690</v>
      </c>
      <c r="D50" s="15">
        <f t="shared" ref="D50:Q50" si="12">D44+D29+D12</f>
        <v>260</v>
      </c>
      <c r="E50" s="15">
        <f t="shared" ref="E50" si="13">E44+E29+E12</f>
        <v>1645</v>
      </c>
      <c r="F50" s="7">
        <f t="shared" si="12"/>
        <v>53.900000000000006</v>
      </c>
      <c r="G50" s="7">
        <f t="shared" si="12"/>
        <v>55.300000000000004</v>
      </c>
      <c r="H50" s="7">
        <f t="shared" si="12"/>
        <v>234.5</v>
      </c>
      <c r="I50" s="7">
        <f t="shared" si="12"/>
        <v>770</v>
      </c>
      <c r="J50" s="7">
        <f t="shared" si="12"/>
        <v>8.4</v>
      </c>
      <c r="K50" s="7">
        <f t="shared" si="12"/>
        <v>175</v>
      </c>
      <c r="L50" s="7">
        <f t="shared" si="12"/>
        <v>770</v>
      </c>
      <c r="M50" s="7">
        <f t="shared" si="12"/>
        <v>0.84</v>
      </c>
      <c r="N50" s="7">
        <f t="shared" si="12"/>
        <v>0.98</v>
      </c>
      <c r="O50" s="7">
        <f t="shared" si="12"/>
        <v>490</v>
      </c>
      <c r="P50" s="7">
        <f t="shared" si="12"/>
        <v>42</v>
      </c>
      <c r="Q50" s="7">
        <f t="shared" si="12"/>
        <v>7.7000000000000011</v>
      </c>
    </row>
    <row r="51" spans="1:17" s="6" customFormat="1" x14ac:dyDescent="0.2">
      <c r="A51" s="31" t="s">
        <v>44</v>
      </c>
      <c r="B51" s="32"/>
      <c r="C51" s="14">
        <f>C49+C39+C20</f>
        <v>1910</v>
      </c>
      <c r="D51" s="14">
        <f t="shared" ref="D51:Q51" si="14">D49+D39+D20</f>
        <v>260</v>
      </c>
      <c r="E51" s="14">
        <f t="shared" ref="E51" si="15">E49+E39+E20</f>
        <v>1904</v>
      </c>
      <c r="F51" s="8">
        <f t="shared" si="14"/>
        <v>63</v>
      </c>
      <c r="G51" s="8">
        <f t="shared" si="14"/>
        <v>64.399999999999991</v>
      </c>
      <c r="H51" s="8">
        <f t="shared" si="14"/>
        <v>268.10000000000002</v>
      </c>
      <c r="I51" s="8">
        <f t="shared" si="14"/>
        <v>840</v>
      </c>
      <c r="J51" s="8">
        <f t="shared" si="14"/>
        <v>12.600000000000001</v>
      </c>
      <c r="K51" s="8">
        <f t="shared" si="14"/>
        <v>209.95</v>
      </c>
      <c r="L51" s="8">
        <f t="shared" si="14"/>
        <v>840</v>
      </c>
      <c r="M51" s="8">
        <f t="shared" si="14"/>
        <v>0.98</v>
      </c>
      <c r="N51" s="8">
        <f t="shared" si="14"/>
        <v>1.0999999999999999</v>
      </c>
      <c r="O51" s="8">
        <f t="shared" si="14"/>
        <v>630</v>
      </c>
      <c r="P51" s="8">
        <f t="shared" si="14"/>
        <v>49</v>
      </c>
      <c r="Q51" s="8">
        <f t="shared" si="14"/>
        <v>8.57</v>
      </c>
    </row>
    <row r="52" spans="1:17" s="11" customFormat="1" x14ac:dyDescent="0.25">
      <c r="A52" s="16"/>
      <c r="B52" s="20"/>
      <c r="C52" s="16"/>
      <c r="D52" s="16"/>
      <c r="E52" s="16"/>
    </row>
    <row r="53" spans="1:17" s="11" customFormat="1" ht="11.25" x14ac:dyDescent="0.25">
      <c r="A53" s="43" t="s">
        <v>47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</row>
    <row r="54" spans="1:17" s="11" customFormat="1" ht="11.25" x14ac:dyDescent="0.25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s="11" customFormat="1" ht="11.25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 s="11" customFormat="1" ht="11.25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 s="11" customFormat="1" ht="11.25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s="10" customFormat="1" x14ac:dyDescent="0.2">
      <c r="A58" s="17"/>
      <c r="B58" s="21"/>
      <c r="C58" s="17"/>
      <c r="D58" s="17"/>
      <c r="E58" s="17"/>
    </row>
  </sheetData>
  <mergeCells count="37">
    <mergeCell ref="A53:Q53"/>
    <mergeCell ref="A54:Q57"/>
    <mergeCell ref="A6:Q6"/>
    <mergeCell ref="A13:Q13"/>
    <mergeCell ref="A21:Q21"/>
    <mergeCell ref="A30:Q30"/>
    <mergeCell ref="A40:Q40"/>
    <mergeCell ref="A45:Q45"/>
    <mergeCell ref="A7:A11"/>
    <mergeCell ref="A12:B12"/>
    <mergeCell ref="A14:A18"/>
    <mergeCell ref="A19:Q19"/>
    <mergeCell ref="A20:B20"/>
    <mergeCell ref="A22:A28"/>
    <mergeCell ref="A29:B29"/>
    <mergeCell ref="A46:A48"/>
    <mergeCell ref="A50:B50"/>
    <mergeCell ref="A51:B51"/>
    <mergeCell ref="D4:D5"/>
    <mergeCell ref="A31:A37"/>
    <mergeCell ref="A38:Q38"/>
    <mergeCell ref="A39:B39"/>
    <mergeCell ref="A41:A43"/>
    <mergeCell ref="A44:B44"/>
    <mergeCell ref="A4:A5"/>
    <mergeCell ref="B4:B5"/>
    <mergeCell ref="C4:C5"/>
    <mergeCell ref="F4:H4"/>
    <mergeCell ref="I4:L4"/>
    <mergeCell ref="M4:Q4"/>
    <mergeCell ref="E4:E5"/>
    <mergeCell ref="A1:B1"/>
    <mergeCell ref="C1:H1"/>
    <mergeCell ref="I1:Q1"/>
    <mergeCell ref="A49:B49"/>
    <mergeCell ref="A2:Q2"/>
    <mergeCell ref="A3:N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Royal NAVY</cp:lastModifiedBy>
  <cp:lastPrinted>2021-09-07T07:12:24Z</cp:lastPrinted>
  <dcterms:created xsi:type="dcterms:W3CDTF">2015-06-05T18:19:34Z</dcterms:created>
  <dcterms:modified xsi:type="dcterms:W3CDTF">2021-11-21T09:34:21Z</dcterms:modified>
</cp:coreProperties>
</file>