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2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5" l="1"/>
  <c r="D26" i="5"/>
  <c r="E26" i="5"/>
  <c r="F26" i="5"/>
  <c r="G26" i="5"/>
  <c r="I26" i="5"/>
  <c r="J26" i="5"/>
  <c r="K26" i="5"/>
  <c r="L26" i="5"/>
  <c r="M26" i="5"/>
  <c r="N26" i="5"/>
  <c r="O26" i="5"/>
  <c r="P26" i="5"/>
  <c r="Q26" i="5"/>
  <c r="C26" i="5"/>
  <c r="C10" i="5"/>
  <c r="D20" i="5"/>
  <c r="E20" i="5"/>
  <c r="F20" i="5"/>
  <c r="G20" i="5"/>
  <c r="I20" i="5"/>
  <c r="J20" i="5"/>
  <c r="K20" i="5"/>
  <c r="L20" i="5"/>
  <c r="M20" i="5"/>
  <c r="N20" i="5"/>
  <c r="O20" i="5"/>
  <c r="P20" i="5"/>
  <c r="Q20" i="5"/>
  <c r="C20" i="5"/>
  <c r="C28" i="5" l="1"/>
  <c r="C11" i="3"/>
  <c r="D9" i="6" l="1"/>
  <c r="C9" i="6"/>
  <c r="D9" i="4"/>
  <c r="E9" i="4"/>
  <c r="F9" i="4"/>
  <c r="G9" i="4"/>
  <c r="I9" i="4"/>
  <c r="J9" i="4"/>
  <c r="K9" i="4"/>
  <c r="L9" i="4"/>
  <c r="M9" i="4"/>
  <c r="N9" i="4"/>
  <c r="O9" i="4"/>
  <c r="P9" i="4"/>
  <c r="Q9" i="4"/>
  <c r="C9" i="4"/>
  <c r="J11" i="1"/>
  <c r="K11" i="1"/>
  <c r="L11" i="1"/>
  <c r="M11" i="1"/>
  <c r="N11" i="1"/>
  <c r="O11" i="1"/>
  <c r="P11" i="1"/>
  <c r="Q11" i="1"/>
  <c r="I11" i="1"/>
  <c r="D11" i="1"/>
  <c r="E11" i="1"/>
  <c r="F11" i="1"/>
  <c r="C11" i="1"/>
  <c r="G7" i="1"/>
  <c r="G11" i="1" s="1"/>
  <c r="C25" i="6" l="1"/>
  <c r="C27" i="6" s="1"/>
  <c r="D25" i="6"/>
  <c r="E25" i="6"/>
  <c r="F25" i="6"/>
  <c r="G25" i="6"/>
  <c r="I25" i="6"/>
  <c r="J25" i="6"/>
  <c r="K25" i="6"/>
  <c r="L25" i="6"/>
  <c r="M25" i="6"/>
  <c r="N25" i="6"/>
  <c r="O25" i="6"/>
  <c r="P25" i="6"/>
  <c r="Q25" i="6"/>
  <c r="D25" i="4"/>
  <c r="E25" i="4"/>
  <c r="F25" i="4"/>
  <c r="G25" i="4"/>
  <c r="I25" i="4"/>
  <c r="J25" i="4"/>
  <c r="K25" i="4"/>
  <c r="L25" i="4"/>
  <c r="M25" i="4"/>
  <c r="N25" i="4"/>
  <c r="O25" i="4"/>
  <c r="P25" i="4"/>
  <c r="Q25" i="4"/>
  <c r="C25" i="4"/>
  <c r="D27" i="3"/>
  <c r="E27" i="3"/>
  <c r="F27" i="3"/>
  <c r="G27" i="3"/>
  <c r="I27" i="3"/>
  <c r="J27" i="3"/>
  <c r="K27" i="3"/>
  <c r="L27" i="3"/>
  <c r="M27" i="3"/>
  <c r="N27" i="3"/>
  <c r="O27" i="3"/>
  <c r="P27" i="3"/>
  <c r="Q27" i="3"/>
  <c r="C27" i="3"/>
  <c r="C10" i="2"/>
  <c r="G9" i="6"/>
  <c r="D21" i="1" l="1"/>
  <c r="D27" i="1"/>
  <c r="E25" i="2"/>
  <c r="F25" i="2"/>
  <c r="G25" i="2"/>
  <c r="I25" i="2"/>
  <c r="J25" i="2"/>
  <c r="K25" i="2"/>
  <c r="L25" i="2"/>
  <c r="M25" i="2"/>
  <c r="N25" i="2"/>
  <c r="O25" i="2"/>
  <c r="P25" i="2"/>
  <c r="Q25" i="2"/>
  <c r="D25" i="2"/>
  <c r="E19" i="2"/>
  <c r="F19" i="2"/>
  <c r="G19" i="2"/>
  <c r="I19" i="2"/>
  <c r="J19" i="2"/>
  <c r="K19" i="2"/>
  <c r="L19" i="2"/>
  <c r="M19" i="2"/>
  <c r="N19" i="2"/>
  <c r="O19" i="2"/>
  <c r="P19" i="2"/>
  <c r="Q19" i="2"/>
  <c r="D19" i="2"/>
  <c r="E10" i="2"/>
  <c r="F10" i="2"/>
  <c r="G10" i="2"/>
  <c r="I10" i="2"/>
  <c r="J10" i="2"/>
  <c r="K10" i="2"/>
  <c r="L10" i="2"/>
  <c r="M10" i="2"/>
  <c r="N10" i="2"/>
  <c r="O10" i="2"/>
  <c r="P10" i="2"/>
  <c r="Q10" i="2"/>
  <c r="D10" i="2"/>
  <c r="D29" i="1" l="1"/>
  <c r="D27" i="2"/>
  <c r="E10" i="5"/>
  <c r="F10" i="5"/>
  <c r="G10" i="5"/>
  <c r="J10" i="5"/>
  <c r="K10" i="5"/>
  <c r="L10" i="5"/>
  <c r="M10" i="5"/>
  <c r="N10" i="5"/>
  <c r="O10" i="5"/>
  <c r="P10" i="5"/>
  <c r="Q10" i="5"/>
  <c r="D10" i="5"/>
  <c r="C27" i="4" l="1"/>
  <c r="C29" i="3"/>
  <c r="C27" i="2"/>
  <c r="C29" i="1"/>
  <c r="E19" i="6"/>
  <c r="F19" i="6"/>
  <c r="G19" i="6"/>
  <c r="G27" i="6" s="1"/>
  <c r="I19" i="6"/>
  <c r="J19" i="6"/>
  <c r="K19" i="6"/>
  <c r="L19" i="6"/>
  <c r="M19" i="6"/>
  <c r="N19" i="6"/>
  <c r="O19" i="6"/>
  <c r="P19" i="6"/>
  <c r="Q19" i="6"/>
  <c r="D19" i="6"/>
  <c r="D27" i="6" s="1"/>
  <c r="E9" i="6"/>
  <c r="F9" i="6"/>
  <c r="I9" i="6"/>
  <c r="J9" i="6"/>
  <c r="K9" i="6"/>
  <c r="L9" i="6"/>
  <c r="M9" i="6"/>
  <c r="N9" i="6"/>
  <c r="O9" i="6"/>
  <c r="P9" i="6"/>
  <c r="Q9" i="6"/>
  <c r="E19" i="4"/>
  <c r="F19" i="4"/>
  <c r="G19" i="4"/>
  <c r="I19" i="4"/>
  <c r="J19" i="4"/>
  <c r="K19" i="4"/>
  <c r="L19" i="4"/>
  <c r="M19" i="4"/>
  <c r="N19" i="4"/>
  <c r="O19" i="4"/>
  <c r="P19" i="4"/>
  <c r="Q19" i="4"/>
  <c r="D19" i="4"/>
  <c r="E21" i="3"/>
  <c r="F21" i="3"/>
  <c r="G21" i="3"/>
  <c r="I21" i="3"/>
  <c r="J21" i="3"/>
  <c r="K21" i="3"/>
  <c r="L21" i="3"/>
  <c r="M21" i="3"/>
  <c r="N21" i="3"/>
  <c r="O21" i="3"/>
  <c r="P21" i="3"/>
  <c r="Q21" i="3"/>
  <c r="D21" i="3"/>
  <c r="E11" i="3"/>
  <c r="F11" i="3"/>
  <c r="G11" i="3"/>
  <c r="I11" i="3"/>
  <c r="J11" i="3"/>
  <c r="K11" i="3"/>
  <c r="L11" i="3"/>
  <c r="M11" i="3"/>
  <c r="N11" i="3"/>
  <c r="O11" i="3"/>
  <c r="P11" i="3"/>
  <c r="Q11" i="3"/>
  <c r="D11" i="3"/>
  <c r="E27" i="1"/>
  <c r="F27" i="1"/>
  <c r="G27" i="1"/>
  <c r="J27" i="1"/>
  <c r="K27" i="1"/>
  <c r="L27" i="1"/>
  <c r="M27" i="1"/>
  <c r="N27" i="1"/>
  <c r="O27" i="1"/>
  <c r="Q27" i="1"/>
  <c r="E21" i="1"/>
  <c r="F21" i="1"/>
  <c r="G21" i="1"/>
  <c r="I21" i="1"/>
  <c r="I29" i="1" s="1"/>
  <c r="J21" i="1"/>
  <c r="K21" i="1"/>
  <c r="L21" i="1"/>
  <c r="M21" i="1"/>
  <c r="N21" i="1"/>
  <c r="O21" i="1"/>
  <c r="P21" i="1"/>
  <c r="Q21" i="1"/>
  <c r="N27" i="6" l="1"/>
  <c r="J27" i="6"/>
  <c r="O27" i="6"/>
  <c r="K27" i="6"/>
  <c r="F27" i="6"/>
  <c r="Q27" i="6"/>
  <c r="M27" i="6"/>
  <c r="I27" i="6"/>
  <c r="E27" i="6"/>
  <c r="P27" i="6"/>
  <c r="L27" i="6"/>
  <c r="M29" i="1"/>
  <c r="Q29" i="1"/>
  <c r="N29" i="1"/>
  <c r="K29" i="1"/>
  <c r="J29" i="1"/>
  <c r="L29" i="1"/>
  <c r="P29" i="1"/>
  <c r="O29" i="1"/>
  <c r="G29" i="1"/>
  <c r="F29" i="1"/>
  <c r="E29" i="1"/>
  <c r="F28" i="5"/>
  <c r="N28" i="5"/>
  <c r="Q28" i="5"/>
  <c r="M28" i="5"/>
  <c r="I28" i="5"/>
  <c r="D28" i="5"/>
  <c r="J28" i="5"/>
  <c r="E28" i="5"/>
  <c r="P28" i="5"/>
  <c r="L28" i="5"/>
  <c r="O28" i="5"/>
  <c r="K28" i="5"/>
  <c r="G28" i="5"/>
  <c r="D27" i="4"/>
  <c r="L27" i="4"/>
  <c r="K27" i="4"/>
  <c r="J27" i="4"/>
  <c r="I27" i="4"/>
  <c r="Q27" i="4"/>
  <c r="P27" i="4"/>
  <c r="O27" i="4"/>
  <c r="N27" i="4"/>
  <c r="M27" i="4"/>
  <c r="G27" i="4"/>
  <c r="F27" i="4"/>
  <c r="E27" i="4"/>
  <c r="G29" i="3"/>
  <c r="O29" i="3"/>
  <c r="J29" i="3"/>
  <c r="K29" i="3"/>
  <c r="L29" i="3"/>
  <c r="I29" i="3"/>
  <c r="Q29" i="3"/>
  <c r="P29" i="3"/>
  <c r="N29" i="3"/>
  <c r="M29" i="3"/>
  <c r="F29" i="3"/>
  <c r="E29" i="3"/>
  <c r="D29" i="3"/>
  <c r="L27" i="2"/>
  <c r="N27" i="2"/>
  <c r="J27" i="2"/>
  <c r="K27" i="2"/>
  <c r="I27" i="2"/>
  <c r="Q27" i="2"/>
  <c r="O27" i="2"/>
  <c r="P27" i="2"/>
  <c r="M27" i="2"/>
  <c r="G27" i="2"/>
  <c r="F27" i="2"/>
  <c r="E27" i="2"/>
</calcChain>
</file>

<file path=xl/sharedStrings.xml><?xml version="1.0" encoding="utf-8"?>
<sst xmlns="http://schemas.openxmlformats.org/spreadsheetml/2006/main" count="254" uniqueCount="90">
  <si>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</si>
  <si>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</si>
  <si>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</si>
  <si>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</si>
  <si>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</si>
  <si>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</si>
  <si>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</si>
  <si>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</si>
  <si>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</si>
  <si>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</si>
  <si>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</si>
  <si>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</si>
  <si>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</si>
  <si>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</si>
  <si>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</si>
  <si>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</si>
  <si>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</si>
  <si>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</si>
  <si>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</si>
  <si>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</si>
  <si>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</t>
  </si>
  <si>
    <t>Хлеб пшеничный йодированный</t>
  </si>
  <si>
    <t>Итого завтрак</t>
  </si>
  <si>
    <t>Обед</t>
  </si>
  <si>
    <t>Хлеб ржаной</t>
  </si>
  <si>
    <t>Итого обед</t>
  </si>
  <si>
    <t>Полдник</t>
  </si>
  <si>
    <t>Сок фруктовый</t>
  </si>
  <si>
    <t>Фрукты свежие</t>
  </si>
  <si>
    <t>Компот из плодов и ягод сушенных \курага\</t>
  </si>
  <si>
    <t>Итого полдник</t>
  </si>
  <si>
    <t>Суп из овощей</t>
  </si>
  <si>
    <t>Жаркое по-домашнему</t>
  </si>
  <si>
    <t>Кисло-молочная продукция</t>
  </si>
  <si>
    <t>Какао с молоком</t>
  </si>
  <si>
    <t xml:space="preserve">Обед </t>
  </si>
  <si>
    <t>Борщ с капустой и картофелем</t>
  </si>
  <si>
    <t>Напиток из плодов шиповника</t>
  </si>
  <si>
    <t>Чай с сахаром</t>
  </si>
  <si>
    <t>Рис припущенный</t>
  </si>
  <si>
    <t>Суп крестьянский с крупой</t>
  </si>
  <si>
    <t>Рыба тушенная в томате с овощами</t>
  </si>
  <si>
    <t>Картофель отварной</t>
  </si>
  <si>
    <t>Яйцо вареное</t>
  </si>
  <si>
    <t>Салат из соленых огурцов</t>
  </si>
  <si>
    <t>Птица тушенная в сметанном соусе</t>
  </si>
  <si>
    <t>Суп картофельный с макаронными изделиями</t>
  </si>
  <si>
    <t>Плов из  птицы</t>
  </si>
  <si>
    <t>Огурец соленый</t>
  </si>
  <si>
    <t>Пюре картофельное</t>
  </si>
  <si>
    <t>Рассольник  ленинградский</t>
  </si>
  <si>
    <t>Итого день</t>
  </si>
  <si>
    <t>Кофейный напиток с молоком</t>
  </si>
  <si>
    <t>Чай с сахаром, лимоном</t>
  </si>
  <si>
    <t>Компот из смеси сухофруктов</t>
  </si>
  <si>
    <t>Биточки   или котлеты рыбные в сметанном соусе 90/30</t>
  </si>
  <si>
    <t xml:space="preserve">Компот из свежемороженных ягод (смородины) </t>
  </si>
  <si>
    <t xml:space="preserve">Салат картофельный с кукурузой и морковью </t>
  </si>
  <si>
    <t>Булочка "Веснушка"</t>
  </si>
  <si>
    <t>Пирожное "Медовое"</t>
  </si>
  <si>
    <t>Ватрушка с творогом</t>
  </si>
  <si>
    <t>Пирожное "Бисквитное</t>
  </si>
  <si>
    <t>Молоко кипяченое</t>
  </si>
  <si>
    <t>Булочка с крошкой</t>
  </si>
  <si>
    <t>Макаронные изделия отварные, масло сливочное</t>
  </si>
  <si>
    <t>Макаронные изделия отварные с сыром, масло сливочное</t>
  </si>
  <si>
    <t>Салат из свеклы с сыром</t>
  </si>
  <si>
    <t>Салат из квашеной капусты</t>
  </si>
  <si>
    <t>Салат "Здоровье"</t>
  </si>
  <si>
    <t>Кукуруза консервированная</t>
  </si>
  <si>
    <t>Сыр порциями</t>
  </si>
  <si>
    <t>Неделя: Вторая                                                                        День: Вторник                                                  Вариант № 8</t>
  </si>
  <si>
    <t xml:space="preserve"> </t>
  </si>
  <si>
    <t>Неделя: Вторая                                                                          День: Среда                                                    Вариант № 9</t>
  </si>
  <si>
    <t>Неделя: Вторая                                                                        День: Четверг                                                           Вариант № 10</t>
  </si>
  <si>
    <t>Неделя: Вторая                                                                          День: Пятница                                                                     Вариант № 11</t>
  </si>
  <si>
    <t>Неделя: Вторая                                                                       День: Суббота                                                                   Вариант № 12</t>
  </si>
  <si>
    <t>Зеленый горошек консервированный</t>
  </si>
  <si>
    <t>Каша молочная с крупой пшенной, масло сливочное</t>
  </si>
  <si>
    <t>Суп картофельный с крупой и сайрой, 200/30</t>
  </si>
  <si>
    <t>Фрикадельки мясные  в соусе 90\30</t>
  </si>
  <si>
    <t>Запеканка творожная с морковью с молочным соусом 200/50</t>
  </si>
  <si>
    <t>Чай с сахаром, лимоном, 200/10</t>
  </si>
  <si>
    <t>Омлет натуральный, масло сливочное,180/10</t>
  </si>
  <si>
    <t>каша расыпчетая(гречневая)</t>
  </si>
  <si>
    <t xml:space="preserve">Птица запеченная ,соус сметанный </t>
  </si>
  <si>
    <t>Каша расыпчетая (гречневая)</t>
  </si>
  <si>
    <t>22/201</t>
  </si>
  <si>
    <t>Неделя: Вторая                                                                        День:Понедельник                                               Вариант № 7</t>
  </si>
  <si>
    <t>Сосиска отварная, соус,  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</si>
</sst>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NumberFormat="1" applyFont="1" applyBorder="1" applyAlignment="1">
      <alignment vertical="center"/>
    </xf>
    <xf numFmtId="0" fontId="1" fillId="0" borderId="2" xfId="0" applyNumberFormat="1" applyFont="1" applyBorder="1"/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6"/>
  <sheetViews>
    <sheetView zoomScale="145" zoomScaleNormal="145" workbookViewId="0">
      <selection activeCell="C9" sqref="C9"/>
    </sheetView>
  </sheetViews>
  <sheetFormatPr defaultRowHeight="11.25" x14ac:dyDescent="0.25"/>
  <cols>
    <col min="1" max="1" width="7.5703125" style="1" customWidth="1"/>
    <col min="2" max="2" width="21.5703125" style="1" customWidth="1"/>
    <col min="3" max="3" width="7.85546875" style="1" customWidth="1"/>
    <col min="4" max="4" width="6.7109375" style="1" customWidth="1"/>
    <col min="5" max="6" width="5.85546875" style="1" customWidth="1"/>
    <col min="7" max="7" width="7.7109375" style="1" customWidth="1"/>
    <col min="8" max="8" width="9.28515625" style="12" customWidth="1"/>
    <col min="9" max="9" width="7.42578125" style="1" customWidth="1"/>
    <col min="10" max="10" width="7.28515625" style="1" customWidth="1"/>
    <col min="11" max="11" width="6.28515625" style="1" customWidth="1"/>
    <col min="12" max="12" width="6.140625" style="1" customWidth="1"/>
    <col min="13" max="13" width="5.85546875" style="1" customWidth="1"/>
    <col min="14" max="14" width="6" style="1" customWidth="1"/>
    <col min="15" max="15" width="5.42578125" style="1" customWidth="1"/>
    <col min="16" max="16" width="5.7109375" style="1" customWidth="1"/>
    <col min="17" max="17" width="5.85546875" style="1" customWidth="1"/>
    <col min="18" max="16384" width="9.140625" style="1"/>
  </cols>
  <sheetData>
    <row r="1" spans="1:17" s="3" customFormat="1" x14ac:dyDescent="0.2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7" s="2" customFormat="1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s="2" customFormat="1" ht="28.5" customHeight="1" x14ac:dyDescent="0.25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s="5" customFormat="1" x14ac:dyDescent="0.25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s="5" customFormat="1" ht="22.5" x14ac:dyDescent="0.25">
      <c r="A6" s="4"/>
      <c r="B6" s="7" t="s">
        <v>78</v>
      </c>
      <c r="C6" s="4">
        <v>255</v>
      </c>
      <c r="D6" s="4">
        <v>6.52</v>
      </c>
      <c r="E6" s="4">
        <v>4.78</v>
      </c>
      <c r="F6" s="4">
        <v>37.020000000000003</v>
      </c>
      <c r="G6" s="4">
        <v>186.84</v>
      </c>
      <c r="H6" s="13">
        <v>2</v>
      </c>
      <c r="I6" s="4">
        <v>180.43</v>
      </c>
      <c r="J6" s="4">
        <v>0.85</v>
      </c>
      <c r="K6" s="4">
        <v>11.87</v>
      </c>
      <c r="L6" s="4">
        <v>19.7</v>
      </c>
      <c r="M6" s="4">
        <v>0.19</v>
      </c>
      <c r="N6" s="4">
        <v>0.27</v>
      </c>
      <c r="O6" s="4">
        <v>35</v>
      </c>
      <c r="P6" s="4">
        <v>8.5299999999999994</v>
      </c>
      <c r="Q6" s="4">
        <v>0.3</v>
      </c>
    </row>
    <row r="7" spans="1:17" s="3" customFormat="1" x14ac:dyDescent="0.2">
      <c r="A7" s="4"/>
      <c r="B7" s="7" t="s">
        <v>70</v>
      </c>
      <c r="C7" s="4">
        <v>10</v>
      </c>
      <c r="D7" s="4">
        <v>0.1</v>
      </c>
      <c r="E7" s="4">
        <v>7.2</v>
      </c>
      <c r="F7" s="4">
        <v>0.13</v>
      </c>
      <c r="G7" s="4">
        <f t="shared" ref="G7" si="0">D7*4+E7*9+F7*4</f>
        <v>65.72</v>
      </c>
      <c r="H7" s="13">
        <v>4</v>
      </c>
      <c r="I7" s="4">
        <v>2.4</v>
      </c>
      <c r="J7" s="4">
        <v>0</v>
      </c>
      <c r="K7" s="4">
        <v>0</v>
      </c>
      <c r="L7" s="4">
        <v>3</v>
      </c>
      <c r="M7" s="4">
        <v>0</v>
      </c>
      <c r="N7" s="4">
        <v>0</v>
      </c>
      <c r="O7" s="4">
        <v>40</v>
      </c>
      <c r="P7" s="4">
        <v>5</v>
      </c>
      <c r="Q7" s="4">
        <v>0.1</v>
      </c>
    </row>
    <row r="8" spans="1:17" s="5" customFormat="1" x14ac:dyDescent="0.25">
      <c r="A8" s="4"/>
      <c r="B8" s="7" t="s">
        <v>43</v>
      </c>
      <c r="C8" s="4">
        <v>40</v>
      </c>
      <c r="D8" s="4">
        <v>5.08</v>
      </c>
      <c r="E8" s="4">
        <v>4.5999999999999996</v>
      </c>
      <c r="F8" s="4">
        <v>0.28000000000000003</v>
      </c>
      <c r="G8" s="4">
        <v>62.84</v>
      </c>
      <c r="H8" s="13">
        <v>5</v>
      </c>
      <c r="I8" s="4">
        <v>22</v>
      </c>
      <c r="J8" s="4">
        <v>1</v>
      </c>
      <c r="K8" s="4">
        <v>4.8</v>
      </c>
      <c r="L8" s="4">
        <v>76.8</v>
      </c>
      <c r="M8" s="4">
        <v>0.03</v>
      </c>
      <c r="N8" s="4">
        <v>0.02</v>
      </c>
      <c r="O8" s="4">
        <v>100</v>
      </c>
      <c r="P8" s="4">
        <v>0</v>
      </c>
      <c r="Q8" s="4">
        <v>0.24</v>
      </c>
    </row>
    <row r="9" spans="1:17" s="5" customFormat="1" ht="22.5" x14ac:dyDescent="0.25">
      <c r="A9" s="4"/>
      <c r="B9" s="7" t="s">
        <v>52</v>
      </c>
      <c r="C9" s="4">
        <v>200</v>
      </c>
      <c r="D9" s="4">
        <v>3.6</v>
      </c>
      <c r="E9" s="4">
        <v>2.67</v>
      </c>
      <c r="F9" s="4">
        <v>28.27</v>
      </c>
      <c r="G9" s="4">
        <v>155.19999999999999</v>
      </c>
      <c r="H9" s="13">
        <v>105</v>
      </c>
      <c r="I9" s="4">
        <v>58.67</v>
      </c>
      <c r="J9" s="4">
        <v>0.6</v>
      </c>
      <c r="K9" s="4">
        <v>29.33</v>
      </c>
      <c r="L9" s="4">
        <v>132</v>
      </c>
      <c r="M9" s="4">
        <v>0.03</v>
      </c>
      <c r="N9" s="4">
        <v>0.02</v>
      </c>
      <c r="O9" s="4">
        <v>0</v>
      </c>
      <c r="P9" s="4">
        <v>1.47</v>
      </c>
      <c r="Q9" s="4">
        <v>0</v>
      </c>
    </row>
    <row r="10" spans="1:17" s="5" customFormat="1" ht="22.5" x14ac:dyDescent="0.25">
      <c r="A10" s="4"/>
      <c r="B10" s="7" t="s">
        <v>21</v>
      </c>
      <c r="C10" s="4">
        <v>50</v>
      </c>
      <c r="D10" s="4">
        <v>3.95</v>
      </c>
      <c r="E10" s="4">
        <v>0.5</v>
      </c>
      <c r="F10" s="4">
        <v>18.05</v>
      </c>
      <c r="G10" s="4">
        <v>116.9</v>
      </c>
      <c r="H10" s="13"/>
      <c r="I10" s="4">
        <v>11.5</v>
      </c>
      <c r="J10" s="4">
        <v>0.55000000000000004</v>
      </c>
      <c r="K10" s="4">
        <v>16.5</v>
      </c>
      <c r="L10" s="4">
        <v>43.5</v>
      </c>
      <c r="M10" s="4">
        <v>0.05</v>
      </c>
      <c r="N10" s="4">
        <v>0.04</v>
      </c>
      <c r="O10" s="4">
        <v>0</v>
      </c>
      <c r="P10" s="4">
        <v>0</v>
      </c>
      <c r="Q10" s="4">
        <v>0.65</v>
      </c>
    </row>
    <row r="11" spans="1:17" s="6" customFormat="1" x14ac:dyDescent="0.25">
      <c r="A11" s="9"/>
      <c r="B11" s="10" t="s">
        <v>22</v>
      </c>
      <c r="C11" s="9">
        <f>C10+C9+C8+C7+C6</f>
        <v>555</v>
      </c>
      <c r="D11" s="9">
        <f t="shared" ref="D11:G11" si="1">D10+D9+D8+D7+D6</f>
        <v>19.25</v>
      </c>
      <c r="E11" s="9">
        <f t="shared" si="1"/>
        <v>19.75</v>
      </c>
      <c r="F11" s="9">
        <f t="shared" si="1"/>
        <v>83.75</v>
      </c>
      <c r="G11" s="9">
        <f t="shared" si="1"/>
        <v>587.50000000000011</v>
      </c>
      <c r="H11" s="14"/>
      <c r="I11" s="9">
        <f>I10+I9+I8+I6+I7</f>
        <v>275</v>
      </c>
      <c r="J11" s="9">
        <f t="shared" ref="J11:Q11" si="2">J10+J9+J8+J6+J7</f>
        <v>3</v>
      </c>
      <c r="K11" s="9">
        <f t="shared" si="2"/>
        <v>62.499999999999993</v>
      </c>
      <c r="L11" s="9">
        <f t="shared" si="2"/>
        <v>275</v>
      </c>
      <c r="M11" s="9">
        <f t="shared" si="2"/>
        <v>0.3</v>
      </c>
      <c r="N11" s="9">
        <f t="shared" si="2"/>
        <v>0.35000000000000003</v>
      </c>
      <c r="O11" s="9">
        <f t="shared" si="2"/>
        <v>175</v>
      </c>
      <c r="P11" s="9">
        <f t="shared" si="2"/>
        <v>15</v>
      </c>
      <c r="Q11" s="9">
        <f t="shared" si="2"/>
        <v>1.29</v>
      </c>
    </row>
    <row r="12" spans="1:17" s="6" customFormat="1" x14ac:dyDescent="0.25">
      <c r="A12" s="9"/>
      <c r="B12" s="10"/>
      <c r="C12" s="27">
        <v>0.25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s="5" customFormat="1" x14ac:dyDescent="0.25">
      <c r="A13" s="4" t="s">
        <v>23</v>
      </c>
      <c r="B13" s="7"/>
      <c r="C13" s="4"/>
      <c r="D13" s="4"/>
      <c r="E13" s="4"/>
      <c r="F13" s="4"/>
      <c r="G13" s="4"/>
      <c r="H13" s="13"/>
      <c r="I13" s="4"/>
      <c r="J13" s="4"/>
      <c r="K13" s="4"/>
      <c r="L13" s="4"/>
      <c r="M13" s="4"/>
      <c r="N13" s="4"/>
      <c r="O13" s="4"/>
      <c r="P13" s="4"/>
      <c r="Q13" s="4"/>
    </row>
    <row r="14" spans="1:17" s="5" customFormat="1" x14ac:dyDescent="0.25">
      <c r="A14" s="4"/>
      <c r="B14" s="7" t="s">
        <v>48</v>
      </c>
      <c r="C14" s="4">
        <v>60</v>
      </c>
      <c r="D14" s="4">
        <v>0.6</v>
      </c>
      <c r="E14" s="4">
        <v>0.06</v>
      </c>
      <c r="F14" s="4">
        <v>0.9</v>
      </c>
      <c r="G14" s="4">
        <v>6</v>
      </c>
      <c r="H14" s="13">
        <v>143</v>
      </c>
      <c r="I14" s="4">
        <v>12</v>
      </c>
      <c r="J14" s="4">
        <v>0</v>
      </c>
      <c r="K14" s="4">
        <v>7.7</v>
      </c>
      <c r="L14" s="4">
        <v>13</v>
      </c>
      <c r="M14" s="4">
        <v>0.06</v>
      </c>
      <c r="N14" s="4">
        <v>0.06</v>
      </c>
      <c r="O14" s="4">
        <v>20</v>
      </c>
      <c r="P14" s="4">
        <v>1.8</v>
      </c>
      <c r="Q14" s="4">
        <v>2.7</v>
      </c>
    </row>
    <row r="15" spans="1:17" s="5" customFormat="1" ht="22.5" x14ac:dyDescent="0.25">
      <c r="A15" s="4"/>
      <c r="B15" s="7" t="s">
        <v>46</v>
      </c>
      <c r="C15" s="4">
        <v>200</v>
      </c>
      <c r="D15" s="4">
        <v>7.3</v>
      </c>
      <c r="E15" s="4">
        <v>6.3</v>
      </c>
      <c r="F15" s="4">
        <v>26.46</v>
      </c>
      <c r="G15" s="4">
        <v>180.24</v>
      </c>
      <c r="H15" s="13">
        <v>34</v>
      </c>
      <c r="I15" s="4">
        <v>97.3</v>
      </c>
      <c r="J15" s="4">
        <v>0.2</v>
      </c>
      <c r="K15" s="4">
        <v>14.9</v>
      </c>
      <c r="L15" s="4">
        <v>146.9</v>
      </c>
      <c r="M15" s="4">
        <v>0.1</v>
      </c>
      <c r="N15" s="4">
        <v>0.19</v>
      </c>
      <c r="O15" s="4">
        <v>83</v>
      </c>
      <c r="P15" s="4">
        <v>0.5</v>
      </c>
      <c r="Q15" s="4">
        <v>0.3</v>
      </c>
    </row>
    <row r="16" spans="1:17" s="5" customFormat="1" ht="22.5" x14ac:dyDescent="0.25">
      <c r="A16" s="4"/>
      <c r="B16" s="7" t="s">
        <v>45</v>
      </c>
      <c r="C16" s="4">
        <v>100</v>
      </c>
      <c r="D16" s="4">
        <v>11.84</v>
      </c>
      <c r="E16" s="4">
        <v>16.57</v>
      </c>
      <c r="F16" s="4">
        <v>36.9</v>
      </c>
      <c r="G16" s="4">
        <v>234.7</v>
      </c>
      <c r="H16" s="13">
        <v>19</v>
      </c>
      <c r="I16" s="4">
        <v>191.33</v>
      </c>
      <c r="J16" s="4">
        <v>1.8</v>
      </c>
      <c r="K16" s="4">
        <v>15.65</v>
      </c>
      <c r="L16" s="4">
        <v>84.87</v>
      </c>
      <c r="M16" s="4">
        <v>0.1</v>
      </c>
      <c r="N16" s="4">
        <v>0.02</v>
      </c>
      <c r="O16" s="4">
        <v>122</v>
      </c>
      <c r="P16" s="4">
        <v>0.1</v>
      </c>
      <c r="Q16" s="4">
        <v>0.33</v>
      </c>
    </row>
    <row r="17" spans="1:17" s="5" customFormat="1" x14ac:dyDescent="0.25">
      <c r="A17" s="4"/>
      <c r="B17" s="7" t="s">
        <v>84</v>
      </c>
      <c r="C17" s="4">
        <v>150</v>
      </c>
      <c r="D17" s="4">
        <v>3.25</v>
      </c>
      <c r="E17" s="4">
        <v>4.1399999999999997</v>
      </c>
      <c r="F17" s="4">
        <v>6.01</v>
      </c>
      <c r="G17" s="4">
        <v>171</v>
      </c>
      <c r="H17" s="13">
        <v>60</v>
      </c>
      <c r="I17" s="4">
        <v>40.57</v>
      </c>
      <c r="J17" s="4">
        <v>0.55000000000000004</v>
      </c>
      <c r="K17" s="4">
        <v>17.649999999999999</v>
      </c>
      <c r="L17" s="4">
        <v>69.13</v>
      </c>
      <c r="M17" s="4">
        <v>7.0000000000000007E-2</v>
      </c>
      <c r="N17" s="4">
        <v>0.09</v>
      </c>
      <c r="O17" s="4">
        <v>20</v>
      </c>
      <c r="P17" s="4">
        <v>0.9</v>
      </c>
      <c r="Q17" s="4">
        <v>1.6</v>
      </c>
    </row>
    <row r="18" spans="1:17" s="5" customFormat="1" ht="22.5" x14ac:dyDescent="0.25">
      <c r="A18" s="4"/>
      <c r="B18" s="7" t="s">
        <v>29</v>
      </c>
      <c r="C18" s="4">
        <v>200</v>
      </c>
      <c r="D18" s="4">
        <v>0.7</v>
      </c>
      <c r="E18" s="4">
        <v>0.05</v>
      </c>
      <c r="F18" s="4">
        <v>27.6</v>
      </c>
      <c r="G18" s="4">
        <v>114.8</v>
      </c>
      <c r="H18" s="13">
        <v>99</v>
      </c>
      <c r="I18" s="4">
        <v>32.299999999999997</v>
      </c>
      <c r="J18" s="4">
        <v>0.5</v>
      </c>
      <c r="K18" s="4">
        <v>17.5</v>
      </c>
      <c r="L18" s="4">
        <v>21.9</v>
      </c>
      <c r="M18" s="4">
        <v>0.01</v>
      </c>
      <c r="N18" s="4">
        <v>0.03</v>
      </c>
      <c r="O18" s="4">
        <v>0</v>
      </c>
      <c r="P18" s="4">
        <v>17.7</v>
      </c>
      <c r="Q18" s="4">
        <v>0</v>
      </c>
    </row>
    <row r="19" spans="1:17" s="5" customFormat="1" ht="22.5" x14ac:dyDescent="0.25">
      <c r="A19" s="4"/>
      <c r="B19" s="7" t="s">
        <v>21</v>
      </c>
      <c r="C19" s="4">
        <v>20</v>
      </c>
      <c r="D19" s="4">
        <v>1.58</v>
      </c>
      <c r="E19" s="4">
        <v>0.2</v>
      </c>
      <c r="F19" s="4">
        <v>9.66</v>
      </c>
      <c r="G19" s="4">
        <v>46.76</v>
      </c>
      <c r="H19" s="13"/>
      <c r="I19" s="4">
        <v>4.5999999999999996</v>
      </c>
      <c r="J19" s="4">
        <v>0.22</v>
      </c>
      <c r="K19" s="4">
        <v>6.6</v>
      </c>
      <c r="L19" s="4">
        <v>17.399999999999999</v>
      </c>
      <c r="M19" s="4">
        <v>0.04</v>
      </c>
      <c r="N19" s="4">
        <v>0.05</v>
      </c>
      <c r="O19" s="4">
        <v>0</v>
      </c>
      <c r="P19" s="4">
        <v>0</v>
      </c>
      <c r="Q19" s="4">
        <v>0.26</v>
      </c>
    </row>
    <row r="20" spans="1:17" s="5" customFormat="1" x14ac:dyDescent="0.25">
      <c r="A20" s="4"/>
      <c r="B20" s="7" t="s">
        <v>24</v>
      </c>
      <c r="C20" s="4">
        <v>30</v>
      </c>
      <c r="D20" s="4">
        <v>1.68</v>
      </c>
      <c r="E20" s="4">
        <v>0.33</v>
      </c>
      <c r="F20" s="4">
        <v>9.7200000000000006</v>
      </c>
      <c r="G20" s="4">
        <v>69</v>
      </c>
      <c r="H20" s="13"/>
      <c r="I20" s="4">
        <v>6.9</v>
      </c>
      <c r="J20" s="4">
        <v>0.93</v>
      </c>
      <c r="K20" s="4">
        <v>7.5</v>
      </c>
      <c r="L20" s="4">
        <v>31.8</v>
      </c>
      <c r="M20" s="4">
        <v>0.04</v>
      </c>
      <c r="N20" s="4">
        <v>0.05</v>
      </c>
      <c r="O20" s="4">
        <v>0</v>
      </c>
      <c r="P20" s="4">
        <v>0</v>
      </c>
      <c r="Q20" s="4">
        <v>0.27</v>
      </c>
    </row>
    <row r="21" spans="1:17" s="6" customFormat="1" x14ac:dyDescent="0.25">
      <c r="A21" s="9"/>
      <c r="B21" s="10" t="s">
        <v>25</v>
      </c>
      <c r="C21" s="9">
        <v>760</v>
      </c>
      <c r="D21" s="9">
        <f>D20+D19+D18+D17+D16+D15+D14</f>
        <v>26.950000000000003</v>
      </c>
      <c r="E21" s="9">
        <f t="shared" ref="E21:Q21" si="3">E20+E19+E18+E17+E16+E15+E14</f>
        <v>27.65</v>
      </c>
      <c r="F21" s="9">
        <f t="shared" si="3"/>
        <v>117.25</v>
      </c>
      <c r="G21" s="9">
        <f t="shared" si="3"/>
        <v>822.5</v>
      </c>
      <c r="H21" s="14"/>
      <c r="I21" s="9">
        <f t="shared" si="3"/>
        <v>385.00000000000006</v>
      </c>
      <c r="J21" s="9">
        <f t="shared" si="3"/>
        <v>4.2</v>
      </c>
      <c r="K21" s="9">
        <f t="shared" si="3"/>
        <v>87.500000000000014</v>
      </c>
      <c r="L21" s="9">
        <f t="shared" si="3"/>
        <v>385</v>
      </c>
      <c r="M21" s="9">
        <f t="shared" si="3"/>
        <v>0.42</v>
      </c>
      <c r="N21" s="9">
        <f t="shared" si="3"/>
        <v>0.49</v>
      </c>
      <c r="O21" s="9">
        <f t="shared" si="3"/>
        <v>245</v>
      </c>
      <c r="P21" s="9">
        <f t="shared" si="3"/>
        <v>21</v>
      </c>
      <c r="Q21" s="9">
        <f t="shared" si="3"/>
        <v>5.46</v>
      </c>
    </row>
    <row r="22" spans="1:17" s="6" customFormat="1" x14ac:dyDescent="0.25">
      <c r="A22" s="9"/>
      <c r="B22" s="10"/>
      <c r="C22" s="27">
        <v>0.35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1:17" s="5" customFormat="1" x14ac:dyDescent="0.25">
      <c r="A23" s="4" t="s">
        <v>26</v>
      </c>
      <c r="B23" s="7"/>
      <c r="C23" s="4"/>
      <c r="D23" s="4"/>
      <c r="E23" s="4"/>
      <c r="F23" s="4"/>
      <c r="G23" s="4"/>
      <c r="H23" s="13"/>
      <c r="I23" s="4"/>
      <c r="J23" s="4"/>
      <c r="K23" s="4"/>
      <c r="L23" s="4"/>
      <c r="M23" s="4"/>
      <c r="N23" s="4"/>
      <c r="O23" s="4"/>
      <c r="P23" s="4"/>
      <c r="Q23" s="4"/>
    </row>
    <row r="24" spans="1:17" s="5" customFormat="1" x14ac:dyDescent="0.25">
      <c r="A24" s="4"/>
      <c r="B24" s="7" t="s">
        <v>27</v>
      </c>
      <c r="C24" s="4">
        <v>200</v>
      </c>
      <c r="D24" s="4">
        <v>0.9</v>
      </c>
      <c r="E24" s="4">
        <v>0</v>
      </c>
      <c r="F24" s="4">
        <v>5</v>
      </c>
      <c r="G24" s="4">
        <v>75</v>
      </c>
      <c r="H24" s="13">
        <v>115</v>
      </c>
      <c r="I24" s="4">
        <v>35.4</v>
      </c>
      <c r="J24" s="4">
        <v>0.5</v>
      </c>
      <c r="K24" s="4">
        <v>7.9</v>
      </c>
      <c r="L24" s="4">
        <v>32.6</v>
      </c>
      <c r="M24" s="4">
        <v>0.02</v>
      </c>
      <c r="N24" s="4">
        <v>0.06</v>
      </c>
      <c r="O24" s="4">
        <v>30</v>
      </c>
      <c r="P24" s="4">
        <v>2</v>
      </c>
      <c r="Q24" s="4">
        <v>0.2</v>
      </c>
    </row>
    <row r="25" spans="1:17" s="5" customFormat="1" x14ac:dyDescent="0.25">
      <c r="A25" s="4"/>
      <c r="B25" s="7" t="s">
        <v>28</v>
      </c>
      <c r="C25" s="4">
        <v>125</v>
      </c>
      <c r="D25" s="4">
        <v>0.4</v>
      </c>
      <c r="E25" s="4">
        <v>0.4</v>
      </c>
      <c r="F25" s="4">
        <v>3.8</v>
      </c>
      <c r="G25" s="4">
        <v>47</v>
      </c>
      <c r="H25" s="13"/>
      <c r="I25" s="4">
        <v>36</v>
      </c>
      <c r="J25" s="4">
        <v>0.6</v>
      </c>
      <c r="K25" s="4">
        <v>7</v>
      </c>
      <c r="L25" s="4">
        <v>15.3</v>
      </c>
      <c r="M25" s="4">
        <v>0.03</v>
      </c>
      <c r="N25" s="4">
        <v>0.02</v>
      </c>
      <c r="O25" s="4">
        <v>35</v>
      </c>
      <c r="P25" s="4">
        <v>4</v>
      </c>
      <c r="Q25" s="4">
        <v>0.16</v>
      </c>
    </row>
    <row r="26" spans="1:17" s="5" customFormat="1" x14ac:dyDescent="0.25">
      <c r="A26" s="4"/>
      <c r="B26" s="7" t="s">
        <v>58</v>
      </c>
      <c r="C26" s="4">
        <v>30</v>
      </c>
      <c r="D26" s="4">
        <v>6.4</v>
      </c>
      <c r="E26" s="4">
        <v>7.5</v>
      </c>
      <c r="F26" s="4">
        <v>24.7</v>
      </c>
      <c r="G26" s="4">
        <v>113</v>
      </c>
      <c r="H26" s="13"/>
      <c r="I26" s="4">
        <v>38.6</v>
      </c>
      <c r="J26" s="4">
        <v>0.1</v>
      </c>
      <c r="K26" s="4">
        <v>10.1</v>
      </c>
      <c r="L26" s="4">
        <v>62.1</v>
      </c>
      <c r="M26" s="4">
        <v>7.0000000000000007E-2</v>
      </c>
      <c r="N26" s="4">
        <v>0.06</v>
      </c>
      <c r="O26" s="4">
        <v>5</v>
      </c>
      <c r="P26" s="4">
        <v>0</v>
      </c>
      <c r="Q26" s="4">
        <v>0.6</v>
      </c>
    </row>
    <row r="27" spans="1:17" s="6" customFormat="1" x14ac:dyDescent="0.25">
      <c r="A27" s="9"/>
      <c r="B27" s="10" t="s">
        <v>30</v>
      </c>
      <c r="C27" s="9">
        <v>355</v>
      </c>
      <c r="D27" s="9">
        <f>D26+D25+D24</f>
        <v>7.7000000000000011</v>
      </c>
      <c r="E27" s="9">
        <f t="shared" ref="E27:Q27" si="4">E26+E25+E24</f>
        <v>7.9</v>
      </c>
      <c r="F27" s="9">
        <f t="shared" si="4"/>
        <v>33.5</v>
      </c>
      <c r="G27" s="9">
        <f t="shared" si="4"/>
        <v>235</v>
      </c>
      <c r="H27" s="14"/>
      <c r="I27" s="9">
        <v>110</v>
      </c>
      <c r="J27" s="9">
        <f t="shared" si="4"/>
        <v>1.2</v>
      </c>
      <c r="K27" s="9">
        <f t="shared" si="4"/>
        <v>25</v>
      </c>
      <c r="L27" s="9">
        <f t="shared" si="4"/>
        <v>110</v>
      </c>
      <c r="M27" s="9">
        <f t="shared" si="4"/>
        <v>0.12000000000000001</v>
      </c>
      <c r="N27" s="9">
        <f t="shared" si="4"/>
        <v>0.14000000000000001</v>
      </c>
      <c r="O27" s="9">
        <f t="shared" si="4"/>
        <v>70</v>
      </c>
      <c r="P27" s="9">
        <v>6</v>
      </c>
      <c r="Q27" s="9">
        <f t="shared" si="4"/>
        <v>0.96</v>
      </c>
    </row>
    <row r="28" spans="1:17" s="6" customFormat="1" x14ac:dyDescent="0.25">
      <c r="A28" s="9"/>
      <c r="B28" s="10"/>
      <c r="C28" s="27">
        <v>0.1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  <row r="29" spans="1:17" s="6" customFormat="1" x14ac:dyDescent="0.25">
      <c r="A29" s="9"/>
      <c r="B29" s="10" t="s">
        <v>51</v>
      </c>
      <c r="C29" s="9">
        <f>C27+C21+C11</f>
        <v>1670</v>
      </c>
      <c r="D29" s="9">
        <f>D27+D21+D11</f>
        <v>53.900000000000006</v>
      </c>
      <c r="E29" s="9">
        <f>E27+E21+E11</f>
        <v>55.3</v>
      </c>
      <c r="F29" s="9">
        <f>F27+F21+F11</f>
        <v>234.5</v>
      </c>
      <c r="G29" s="9">
        <f>G27+G21+G11</f>
        <v>1645</v>
      </c>
      <c r="H29" s="14"/>
      <c r="I29" s="9">
        <f t="shared" ref="I29:Q29" si="5">I27+I21+I11</f>
        <v>770</v>
      </c>
      <c r="J29" s="9">
        <f t="shared" si="5"/>
        <v>8.4</v>
      </c>
      <c r="K29" s="9">
        <f t="shared" si="5"/>
        <v>175</v>
      </c>
      <c r="L29" s="9">
        <f t="shared" si="5"/>
        <v>770</v>
      </c>
      <c r="M29" s="9">
        <f t="shared" si="5"/>
        <v>0.84000000000000008</v>
      </c>
      <c r="N29" s="9">
        <f t="shared" si="5"/>
        <v>0.98</v>
      </c>
      <c r="O29" s="9">
        <f t="shared" si="5"/>
        <v>490</v>
      </c>
      <c r="P29" s="9">
        <f t="shared" si="5"/>
        <v>42</v>
      </c>
      <c r="Q29" s="9">
        <f t="shared" si="5"/>
        <v>7.71</v>
      </c>
    </row>
    <row r="30" spans="1:17" s="6" customFormat="1" x14ac:dyDescent="0.25">
      <c r="A30" s="9"/>
      <c r="B30" s="10"/>
      <c r="C30" s="27">
        <v>0.7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</row>
    <row r="31" spans="1:17" s="5" customFormat="1" x14ac:dyDescent="0.25">
      <c r="H31" s="15"/>
    </row>
    <row r="32" spans="1:17" s="5" customFormat="1" x14ac:dyDescent="0.25">
      <c r="H32" s="15"/>
    </row>
    <row r="33" spans="8:8" s="5" customFormat="1" x14ac:dyDescent="0.25">
      <c r="H33" s="15"/>
    </row>
    <row r="34" spans="8:8" s="5" customFormat="1" x14ac:dyDescent="0.25">
      <c r="H34" s="15"/>
    </row>
    <row r="35" spans="8:8" s="5" customFormat="1" x14ac:dyDescent="0.25">
      <c r="H35" s="15"/>
    </row>
    <row r="36" spans="8:8" s="5" customFormat="1" x14ac:dyDescent="0.25">
      <c r="H36" s="15"/>
    </row>
    <row r="37" spans="8:8" s="5" customFormat="1" x14ac:dyDescent="0.25">
      <c r="H37" s="15"/>
    </row>
    <row r="38" spans="8:8" s="5" customFormat="1" x14ac:dyDescent="0.25">
      <c r="H38" s="15"/>
    </row>
    <row r="39" spans="8:8" s="5" customFormat="1" x14ac:dyDescent="0.25">
      <c r="H39" s="15"/>
    </row>
    <row r="40" spans="8:8" s="5" customFormat="1" x14ac:dyDescent="0.25">
      <c r="H40" s="15"/>
    </row>
    <row r="41" spans="8:8" s="5" customFormat="1" x14ac:dyDescent="0.25">
      <c r="H41" s="15"/>
    </row>
    <row r="42" spans="8:8" s="5" customFormat="1" x14ac:dyDescent="0.25">
      <c r="H42" s="15"/>
    </row>
    <row r="43" spans="8:8" s="5" customFormat="1" x14ac:dyDescent="0.25">
      <c r="H43" s="15"/>
    </row>
    <row r="44" spans="8:8" s="5" customFormat="1" x14ac:dyDescent="0.25">
      <c r="H44" s="15"/>
    </row>
    <row r="45" spans="8:8" s="5" customFormat="1" x14ac:dyDescent="0.25">
      <c r="H45" s="15"/>
    </row>
    <row r="46" spans="8:8" s="5" customFormat="1" x14ac:dyDescent="0.25">
      <c r="H46" s="15"/>
    </row>
    <row r="47" spans="8:8" s="5" customFormat="1" x14ac:dyDescent="0.25">
      <c r="H47" s="15"/>
    </row>
    <row r="48" spans="8:8" s="5" customFormat="1" x14ac:dyDescent="0.25">
      <c r="H48" s="15"/>
    </row>
    <row r="49" spans="8:8" s="5" customFormat="1" x14ac:dyDescent="0.25">
      <c r="H49" s="15"/>
    </row>
    <row r="50" spans="8:8" s="5" customFormat="1" x14ac:dyDescent="0.25">
      <c r="H50" s="15"/>
    </row>
    <row r="51" spans="8:8" s="5" customFormat="1" x14ac:dyDescent="0.25">
      <c r="H51" s="15"/>
    </row>
    <row r="52" spans="8:8" s="5" customFormat="1" x14ac:dyDescent="0.25">
      <c r="H52" s="15"/>
    </row>
    <row r="53" spans="8:8" s="5" customFormat="1" x14ac:dyDescent="0.25">
      <c r="H53" s="15"/>
    </row>
    <row r="54" spans="8:8" s="5" customFormat="1" x14ac:dyDescent="0.25">
      <c r="H54" s="15"/>
    </row>
    <row r="55" spans="8:8" s="5" customFormat="1" x14ac:dyDescent="0.25">
      <c r="H55" s="15"/>
    </row>
    <row r="56" spans="8:8" s="5" customFormat="1" x14ac:dyDescent="0.25">
      <c r="H56" s="15"/>
    </row>
    <row r="57" spans="8:8" s="5" customFormat="1" x14ac:dyDescent="0.25">
      <c r="H57" s="15"/>
    </row>
    <row r="58" spans="8:8" s="5" customFormat="1" x14ac:dyDescent="0.25">
      <c r="H58" s="15"/>
    </row>
    <row r="59" spans="8:8" s="5" customFormat="1" x14ac:dyDescent="0.25">
      <c r="H59" s="15"/>
    </row>
    <row r="60" spans="8:8" s="5" customFormat="1" x14ac:dyDescent="0.25">
      <c r="H60" s="15"/>
    </row>
    <row r="61" spans="8:8" s="5" customFormat="1" x14ac:dyDescent="0.25">
      <c r="H61" s="15"/>
    </row>
    <row r="62" spans="8:8" s="5" customFormat="1" x14ac:dyDescent="0.25">
      <c r="H62" s="15"/>
    </row>
    <row r="63" spans="8:8" s="5" customFormat="1" x14ac:dyDescent="0.25">
      <c r="H63" s="15"/>
    </row>
    <row r="64" spans="8:8" s="5" customFormat="1" x14ac:dyDescent="0.25">
      <c r="H64" s="15"/>
    </row>
    <row r="65" spans="8:8" s="5" customFormat="1" x14ac:dyDescent="0.25">
      <c r="H65" s="15"/>
    </row>
    <row r="66" spans="8:8" s="5" customFormat="1" x14ac:dyDescent="0.25">
      <c r="H66" s="15"/>
    </row>
    <row r="67" spans="8:8" s="5" customFormat="1" x14ac:dyDescent="0.25">
      <c r="H67" s="15"/>
    </row>
    <row r="68" spans="8:8" s="5" customFormat="1" x14ac:dyDescent="0.25">
      <c r="H68" s="15"/>
    </row>
    <row r="69" spans="8:8" s="5" customFormat="1" x14ac:dyDescent="0.25">
      <c r="H69" s="15"/>
    </row>
    <row r="70" spans="8:8" s="5" customFormat="1" x14ac:dyDescent="0.25">
      <c r="H70" s="15"/>
    </row>
    <row r="71" spans="8:8" s="5" customFormat="1" x14ac:dyDescent="0.25">
      <c r="H71" s="15"/>
    </row>
    <row r="72" spans="8:8" s="5" customFormat="1" x14ac:dyDescent="0.25">
      <c r="H72" s="15"/>
    </row>
    <row r="73" spans="8:8" s="5" customFormat="1" x14ac:dyDescent="0.25">
      <c r="H73" s="15"/>
    </row>
    <row r="74" spans="8:8" s="5" customFormat="1" x14ac:dyDescent="0.25">
      <c r="H74" s="15"/>
    </row>
    <row r="75" spans="8:8" s="5" customFormat="1" x14ac:dyDescent="0.25">
      <c r="H75" s="15"/>
    </row>
    <row r="76" spans="8:8" s="5" customFormat="1" x14ac:dyDescent="0.25">
      <c r="H76" s="15"/>
    </row>
    <row r="77" spans="8:8" s="5" customFormat="1" x14ac:dyDescent="0.25">
      <c r="H77" s="15"/>
    </row>
    <row r="78" spans="8:8" s="5" customFormat="1" x14ac:dyDescent="0.25">
      <c r="H78" s="15"/>
    </row>
    <row r="79" spans="8:8" s="5" customFormat="1" x14ac:dyDescent="0.25">
      <c r="H79" s="15"/>
    </row>
    <row r="80" spans="8:8" s="5" customFormat="1" x14ac:dyDescent="0.25">
      <c r="H80" s="15"/>
    </row>
    <row r="81" spans="8:8" s="5" customFormat="1" x14ac:dyDescent="0.25">
      <c r="H81" s="15"/>
    </row>
    <row r="82" spans="8:8" s="5" customFormat="1" x14ac:dyDescent="0.25">
      <c r="H82" s="15"/>
    </row>
    <row r="83" spans="8:8" s="5" customFormat="1" x14ac:dyDescent="0.25">
      <c r="H83" s="15"/>
    </row>
    <row r="84" spans="8:8" s="5" customFormat="1" x14ac:dyDescent="0.25">
      <c r="H84" s="15"/>
    </row>
    <row r="85" spans="8:8" s="5" customFormat="1" x14ac:dyDescent="0.25">
      <c r="H85" s="15"/>
    </row>
    <row r="86" spans="8:8" s="5" customFormat="1" x14ac:dyDescent="0.25">
      <c r="H86" s="15"/>
    </row>
    <row r="87" spans="8:8" s="5" customFormat="1" x14ac:dyDescent="0.25">
      <c r="H87" s="15"/>
    </row>
    <row r="88" spans="8:8" s="5" customFormat="1" x14ac:dyDescent="0.25">
      <c r="H88" s="15"/>
    </row>
    <row r="89" spans="8:8" s="5" customFormat="1" x14ac:dyDescent="0.25">
      <c r="H89" s="15"/>
    </row>
    <row r="90" spans="8:8" s="5" customFormat="1" x14ac:dyDescent="0.25">
      <c r="H90" s="15"/>
    </row>
    <row r="91" spans="8:8" s="5" customFormat="1" x14ac:dyDescent="0.25">
      <c r="H91" s="15"/>
    </row>
    <row r="92" spans="8:8" s="5" customFormat="1" x14ac:dyDescent="0.25">
      <c r="H92" s="15"/>
    </row>
    <row r="93" spans="8:8" s="5" customFormat="1" x14ac:dyDescent="0.25">
      <c r="H93" s="15"/>
    </row>
    <row r="94" spans="8:8" s="5" customFormat="1" x14ac:dyDescent="0.25">
      <c r="H94" s="15"/>
    </row>
    <row r="95" spans="8:8" s="5" customFormat="1" x14ac:dyDescent="0.25">
      <c r="H95" s="15"/>
    </row>
    <row r="96" spans="8:8" s="5" customFormat="1" x14ac:dyDescent="0.25">
      <c r="H96" s="15"/>
    </row>
    <row r="97" spans="8:8" s="5" customFormat="1" x14ac:dyDescent="0.25">
      <c r="H97" s="15"/>
    </row>
    <row r="98" spans="8:8" s="5" customFormat="1" x14ac:dyDescent="0.25">
      <c r="H98" s="15"/>
    </row>
    <row r="99" spans="8:8" s="5" customFormat="1" x14ac:dyDescent="0.25">
      <c r="H99" s="15"/>
    </row>
    <row r="100" spans="8:8" s="5" customFormat="1" x14ac:dyDescent="0.25">
      <c r="H100" s="15"/>
    </row>
    <row r="101" spans="8:8" s="5" customFormat="1" x14ac:dyDescent="0.25">
      <c r="H101" s="15"/>
    </row>
    <row r="102" spans="8:8" s="5" customFormat="1" x14ac:dyDescent="0.25">
      <c r="H102" s="15"/>
    </row>
    <row r="103" spans="8:8" s="5" customFormat="1" x14ac:dyDescent="0.25">
      <c r="H103" s="15"/>
    </row>
    <row r="104" spans="8:8" s="5" customFormat="1" x14ac:dyDescent="0.25">
      <c r="H104" s="15"/>
    </row>
    <row r="105" spans="8:8" s="5" customFormat="1" x14ac:dyDescent="0.25">
      <c r="H105" s="15"/>
    </row>
    <row r="106" spans="8:8" s="5" customFormat="1" x14ac:dyDescent="0.25">
      <c r="H106" s="15"/>
    </row>
    <row r="107" spans="8:8" s="5" customFormat="1" x14ac:dyDescent="0.25">
      <c r="H107" s="15"/>
    </row>
    <row r="108" spans="8:8" s="5" customFormat="1" x14ac:dyDescent="0.25">
      <c r="H108" s="15"/>
    </row>
    <row r="109" spans="8:8" s="5" customFormat="1" x14ac:dyDescent="0.25">
      <c r="H109" s="15"/>
    </row>
    <row r="110" spans="8:8" s="5" customFormat="1" x14ac:dyDescent="0.25">
      <c r="H110" s="15"/>
    </row>
    <row r="111" spans="8:8" s="5" customFormat="1" x14ac:dyDescent="0.25">
      <c r="H111" s="15"/>
    </row>
    <row r="112" spans="8:8" s="5" customFormat="1" x14ac:dyDescent="0.25">
      <c r="H112" s="15"/>
    </row>
    <row r="113" spans="8:8" s="5" customFormat="1" x14ac:dyDescent="0.25">
      <c r="H113" s="15"/>
    </row>
    <row r="114" spans="8:8" s="5" customFormat="1" x14ac:dyDescent="0.25">
      <c r="H114" s="15"/>
    </row>
    <row r="115" spans="8:8" s="5" customFormat="1" x14ac:dyDescent="0.25">
      <c r="H115" s="15"/>
    </row>
    <row r="116" spans="8:8" s="5" customFormat="1" x14ac:dyDescent="0.25">
      <c r="H116" s="15"/>
    </row>
    <row r="117" spans="8:8" s="5" customFormat="1" x14ac:dyDescent="0.25">
      <c r="H117" s="15"/>
    </row>
    <row r="118" spans="8:8" s="5" customFormat="1" x14ac:dyDescent="0.25">
      <c r="H118" s="15"/>
    </row>
    <row r="119" spans="8:8" s="5" customFormat="1" x14ac:dyDescent="0.25">
      <c r="H119" s="15"/>
    </row>
    <row r="120" spans="8:8" s="5" customFormat="1" x14ac:dyDescent="0.25">
      <c r="H120" s="15"/>
    </row>
    <row r="121" spans="8:8" s="5" customFormat="1" x14ac:dyDescent="0.25">
      <c r="H121" s="15"/>
    </row>
    <row r="122" spans="8:8" s="5" customFormat="1" x14ac:dyDescent="0.25">
      <c r="H122" s="15"/>
    </row>
    <row r="123" spans="8:8" s="5" customFormat="1" x14ac:dyDescent="0.25">
      <c r="H123" s="15"/>
    </row>
    <row r="124" spans="8:8" s="5" customFormat="1" x14ac:dyDescent="0.25">
      <c r="H124" s="15"/>
    </row>
    <row r="125" spans="8:8" s="5" customFormat="1" x14ac:dyDescent="0.25">
      <c r="H125" s="15"/>
    </row>
    <row r="126" spans="8:8" s="5" customFormat="1" x14ac:dyDescent="0.25">
      <c r="H126" s="15"/>
    </row>
    <row r="127" spans="8:8" s="5" customFormat="1" x14ac:dyDescent="0.25">
      <c r="H127" s="15"/>
    </row>
    <row r="128" spans="8:8" s="5" customFormat="1" x14ac:dyDescent="0.25">
      <c r="H128" s="15"/>
    </row>
    <row r="129" spans="8:8" s="5" customFormat="1" x14ac:dyDescent="0.25">
      <c r="H129" s="15"/>
    </row>
    <row r="130" spans="8:8" s="5" customFormat="1" x14ac:dyDescent="0.25">
      <c r="H130" s="15"/>
    </row>
    <row r="131" spans="8:8" s="5" customFormat="1" x14ac:dyDescent="0.25">
      <c r="H131" s="15"/>
    </row>
    <row r="132" spans="8:8" s="5" customFormat="1" x14ac:dyDescent="0.25">
      <c r="H132" s="15"/>
    </row>
    <row r="133" spans="8:8" s="5" customFormat="1" x14ac:dyDescent="0.25">
      <c r="H133" s="15"/>
    </row>
    <row r="134" spans="8:8" s="5" customFormat="1" x14ac:dyDescent="0.25">
      <c r="H134" s="15"/>
    </row>
    <row r="135" spans="8:8" s="5" customFormat="1" x14ac:dyDescent="0.25">
      <c r="H135" s="15"/>
    </row>
    <row r="136" spans="8:8" s="5" customFormat="1" x14ac:dyDescent="0.25">
      <c r="H136" s="15"/>
    </row>
    <row r="137" spans="8:8" s="5" customFormat="1" x14ac:dyDescent="0.25">
      <c r="H137" s="15"/>
    </row>
    <row r="138" spans="8:8" s="5" customFormat="1" x14ac:dyDescent="0.25">
      <c r="H138" s="15"/>
    </row>
    <row r="139" spans="8:8" s="5" customFormat="1" x14ac:dyDescent="0.25">
      <c r="H139" s="15"/>
    </row>
    <row r="140" spans="8:8" s="5" customFormat="1" x14ac:dyDescent="0.25">
      <c r="H140" s="15"/>
    </row>
    <row r="141" spans="8:8" s="5" customFormat="1" x14ac:dyDescent="0.25">
      <c r="H141" s="15"/>
    </row>
    <row r="142" spans="8:8" s="5" customFormat="1" x14ac:dyDescent="0.25">
      <c r="H142" s="15"/>
    </row>
    <row r="143" spans="8:8" s="5" customFormat="1" x14ac:dyDescent="0.25">
      <c r="H143" s="15"/>
    </row>
    <row r="144" spans="8:8" s="5" customFormat="1" x14ac:dyDescent="0.25">
      <c r="H144" s="15"/>
    </row>
    <row r="145" spans="8:8" s="5" customFormat="1" x14ac:dyDescent="0.25">
      <c r="H145" s="15"/>
    </row>
    <row r="146" spans="8:8" s="5" customFormat="1" x14ac:dyDescent="0.25">
      <c r="H146" s="15"/>
    </row>
    <row r="147" spans="8:8" s="5" customFormat="1" x14ac:dyDescent="0.25">
      <c r="H147" s="15"/>
    </row>
    <row r="148" spans="8:8" s="5" customFormat="1" x14ac:dyDescent="0.25">
      <c r="H148" s="15"/>
    </row>
    <row r="149" spans="8:8" s="5" customFormat="1" x14ac:dyDescent="0.25">
      <c r="H149" s="15"/>
    </row>
    <row r="150" spans="8:8" s="5" customFormat="1" x14ac:dyDescent="0.25">
      <c r="H150" s="15"/>
    </row>
    <row r="151" spans="8:8" s="5" customFormat="1" x14ac:dyDescent="0.25">
      <c r="H151" s="15"/>
    </row>
    <row r="152" spans="8:8" s="5" customFormat="1" x14ac:dyDescent="0.25">
      <c r="H152" s="15"/>
    </row>
    <row r="153" spans="8:8" s="5" customFormat="1" x14ac:dyDescent="0.25">
      <c r="H153" s="15"/>
    </row>
    <row r="154" spans="8:8" s="5" customFormat="1" x14ac:dyDescent="0.25">
      <c r="H154" s="15"/>
    </row>
    <row r="155" spans="8:8" s="5" customFormat="1" x14ac:dyDescent="0.25">
      <c r="H155" s="15"/>
    </row>
    <row r="156" spans="8:8" s="5" customFormat="1" x14ac:dyDescent="0.25">
      <c r="H156" s="15"/>
    </row>
    <row r="157" spans="8:8" s="5" customFormat="1" x14ac:dyDescent="0.25">
      <c r="H157" s="15"/>
    </row>
    <row r="158" spans="8:8" s="5" customFormat="1" x14ac:dyDescent="0.25">
      <c r="H158" s="15"/>
    </row>
    <row r="159" spans="8:8" s="5" customFormat="1" x14ac:dyDescent="0.25">
      <c r="H159" s="15"/>
    </row>
    <row r="160" spans="8:8" s="5" customFormat="1" x14ac:dyDescent="0.25">
      <c r="H160" s="15"/>
    </row>
    <row r="161" spans="8:8" s="5" customFormat="1" x14ac:dyDescent="0.25">
      <c r="H161" s="15"/>
    </row>
    <row r="162" spans="8:8" s="5" customFormat="1" x14ac:dyDescent="0.25">
      <c r="H162" s="15"/>
    </row>
    <row r="163" spans="8:8" s="5" customFormat="1" x14ac:dyDescent="0.25">
      <c r="H163" s="15"/>
    </row>
    <row r="164" spans="8:8" s="5" customFormat="1" x14ac:dyDescent="0.25">
      <c r="H164" s="15"/>
    </row>
    <row r="165" spans="8:8" s="5" customFormat="1" x14ac:dyDescent="0.25">
      <c r="H165" s="15"/>
    </row>
    <row r="166" spans="8:8" s="5" customFormat="1" x14ac:dyDescent="0.25">
      <c r="H166" s="15"/>
    </row>
    <row r="167" spans="8:8" s="5" customFormat="1" x14ac:dyDescent="0.25">
      <c r="H167" s="15"/>
    </row>
    <row r="168" spans="8:8" s="5" customFormat="1" x14ac:dyDescent="0.25">
      <c r="H168" s="15"/>
    </row>
    <row r="169" spans="8:8" s="5" customFormat="1" x14ac:dyDescent="0.25">
      <c r="H169" s="15"/>
    </row>
    <row r="170" spans="8:8" s="5" customFormat="1" x14ac:dyDescent="0.25">
      <c r="H170" s="15"/>
    </row>
    <row r="171" spans="8:8" s="5" customFormat="1" x14ac:dyDescent="0.25">
      <c r="H171" s="15"/>
    </row>
    <row r="172" spans="8:8" s="5" customFormat="1" x14ac:dyDescent="0.25">
      <c r="H172" s="15"/>
    </row>
    <row r="173" spans="8:8" s="5" customFormat="1" x14ac:dyDescent="0.25">
      <c r="H173" s="15"/>
    </row>
    <row r="174" spans="8:8" s="5" customFormat="1" x14ac:dyDescent="0.25">
      <c r="H174" s="15"/>
    </row>
    <row r="175" spans="8:8" s="5" customFormat="1" x14ac:dyDescent="0.25">
      <c r="H175" s="15"/>
    </row>
    <row r="176" spans="8:8" s="5" customFormat="1" x14ac:dyDescent="0.25">
      <c r="H176" s="15"/>
    </row>
  </sheetData>
  <mergeCells count="14">
    <mergeCell ref="C22:Q22"/>
    <mergeCell ref="C28:Q28"/>
    <mergeCell ref="C30:Q30"/>
    <mergeCell ref="C12:Q12"/>
    <mergeCell ref="I3:L3"/>
    <mergeCell ref="M3:Q3"/>
    <mergeCell ref="A1:Q1"/>
    <mergeCell ref="A3:A4"/>
    <mergeCell ref="B3:B4"/>
    <mergeCell ref="C3:C4"/>
    <mergeCell ref="D3:F3"/>
    <mergeCell ref="G3:G4"/>
    <mergeCell ref="H3:H4"/>
    <mergeCell ref="A2:N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175" zoomScaleNormal="175" workbookViewId="0">
      <selection activeCell="B13" sqref="B13"/>
    </sheetView>
  </sheetViews>
  <sheetFormatPr defaultRowHeight="11.25" x14ac:dyDescent="0.2"/>
  <cols>
    <col min="1" max="1" width="6.7109375" style="3" customWidth="1"/>
    <col min="2" max="2" width="20.42578125" style="3" customWidth="1"/>
    <col min="3" max="3" width="6.85546875" style="3" customWidth="1"/>
    <col min="4" max="4" width="7.140625" style="3" customWidth="1"/>
    <col min="5" max="5" width="6.85546875" style="3" customWidth="1"/>
    <col min="6" max="6" width="7.28515625" style="3" customWidth="1"/>
    <col min="7" max="7" width="7.7109375" style="3" customWidth="1"/>
    <col min="8" max="8" width="8.42578125" style="16" customWidth="1"/>
    <col min="9" max="9" width="7" style="3" customWidth="1"/>
    <col min="10" max="10" width="7.28515625" style="3" customWidth="1"/>
    <col min="11" max="11" width="6.42578125" style="3" customWidth="1"/>
    <col min="12" max="12" width="6.7109375" style="3" customWidth="1"/>
    <col min="13" max="13" width="6.42578125" style="3" customWidth="1"/>
    <col min="14" max="15" width="6" style="3" customWidth="1"/>
    <col min="16" max="17" width="6.7109375" style="3" customWidth="1"/>
    <col min="18" max="16384" width="9.140625" style="3"/>
  </cols>
  <sheetData>
    <row r="1" spans="1:17" x14ac:dyDescent="0.2">
      <c r="A1" s="24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4"/>
      <c r="B6" s="7" t="s">
        <v>47</v>
      </c>
      <c r="C6" s="4">
        <v>250</v>
      </c>
      <c r="D6" s="4">
        <v>14.87</v>
      </c>
      <c r="E6" s="4">
        <v>19.2</v>
      </c>
      <c r="F6" s="4">
        <v>49.5</v>
      </c>
      <c r="G6" s="4">
        <v>405.6</v>
      </c>
      <c r="H6" s="13">
        <v>92</v>
      </c>
      <c r="I6" s="4">
        <v>243.3</v>
      </c>
      <c r="J6" s="4">
        <v>2.09</v>
      </c>
      <c r="K6" s="4">
        <v>39.799999999999997</v>
      </c>
      <c r="L6" s="4">
        <v>220.6</v>
      </c>
      <c r="M6" s="4">
        <v>0.22</v>
      </c>
      <c r="N6" s="4">
        <v>0.28000000000000003</v>
      </c>
      <c r="O6" s="4">
        <v>165</v>
      </c>
      <c r="P6" s="4">
        <v>11.27</v>
      </c>
      <c r="Q6" s="4">
        <v>0.3</v>
      </c>
    </row>
    <row r="7" spans="1:17" x14ac:dyDescent="0.2">
      <c r="A7" s="4"/>
      <c r="B7" s="7" t="s">
        <v>48</v>
      </c>
      <c r="C7" s="4">
        <v>20</v>
      </c>
      <c r="D7" s="4">
        <v>0.3</v>
      </c>
      <c r="E7" s="4">
        <v>0.03</v>
      </c>
      <c r="F7" s="4">
        <v>1</v>
      </c>
      <c r="G7" s="4">
        <v>3</v>
      </c>
      <c r="H7" s="13">
        <v>143</v>
      </c>
      <c r="I7" s="4">
        <v>6</v>
      </c>
      <c r="J7" s="4">
        <v>0</v>
      </c>
      <c r="K7" s="4">
        <v>3.8</v>
      </c>
      <c r="L7" s="4">
        <v>6.5</v>
      </c>
      <c r="M7" s="4">
        <v>0.03</v>
      </c>
      <c r="N7" s="4">
        <v>0.03</v>
      </c>
      <c r="O7" s="4">
        <v>10</v>
      </c>
      <c r="P7" s="4">
        <v>0.9</v>
      </c>
      <c r="Q7" s="4">
        <v>0.1</v>
      </c>
    </row>
    <row r="8" spans="1:17" x14ac:dyDescent="0.2">
      <c r="A8" s="4"/>
      <c r="B8" s="7" t="s">
        <v>53</v>
      </c>
      <c r="C8" s="4">
        <v>205</v>
      </c>
      <c r="D8" s="4">
        <v>0.13</v>
      </c>
      <c r="E8" s="4">
        <v>0.02</v>
      </c>
      <c r="F8" s="4">
        <v>15.2</v>
      </c>
      <c r="G8" s="4">
        <v>62</v>
      </c>
      <c r="H8" s="13">
        <v>98</v>
      </c>
      <c r="I8" s="4">
        <v>14.2</v>
      </c>
      <c r="J8" s="4">
        <v>0.36</v>
      </c>
      <c r="K8" s="4">
        <v>2.4</v>
      </c>
      <c r="L8" s="4">
        <v>4.4000000000000004</v>
      </c>
      <c r="M8" s="4">
        <v>0</v>
      </c>
      <c r="N8" s="4">
        <v>0</v>
      </c>
      <c r="O8" s="4">
        <v>0</v>
      </c>
      <c r="P8" s="4">
        <v>2.83</v>
      </c>
      <c r="Q8" s="4">
        <v>0</v>
      </c>
    </row>
    <row r="9" spans="1:17" ht="22.5" x14ac:dyDescent="0.2">
      <c r="A9" s="4"/>
      <c r="B9" s="7" t="s">
        <v>21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3"/>
      <c r="I9" s="4">
        <v>11.5</v>
      </c>
      <c r="J9" s="4">
        <v>0.55000000000000004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s="11" customFormat="1" x14ac:dyDescent="0.2">
      <c r="A10" s="9"/>
      <c r="B10" s="10" t="s">
        <v>22</v>
      </c>
      <c r="C10" s="9">
        <f>C9+C8+C7+C6</f>
        <v>525</v>
      </c>
      <c r="D10" s="9">
        <f>D9+D8+D7+D6</f>
        <v>19.25</v>
      </c>
      <c r="E10" s="9">
        <f t="shared" ref="E10:Q10" si="0">E9+E8+E7+E6</f>
        <v>19.75</v>
      </c>
      <c r="F10" s="9">
        <f t="shared" si="0"/>
        <v>83.75</v>
      </c>
      <c r="G10" s="9">
        <f t="shared" si="0"/>
        <v>587.5</v>
      </c>
      <c r="H10" s="14"/>
      <c r="I10" s="9">
        <f t="shared" si="0"/>
        <v>275</v>
      </c>
      <c r="J10" s="9">
        <f t="shared" si="0"/>
        <v>3</v>
      </c>
      <c r="K10" s="9">
        <f t="shared" si="0"/>
        <v>62.5</v>
      </c>
      <c r="L10" s="9">
        <f t="shared" si="0"/>
        <v>275</v>
      </c>
      <c r="M10" s="9">
        <f t="shared" si="0"/>
        <v>0.3</v>
      </c>
      <c r="N10" s="9">
        <f t="shared" si="0"/>
        <v>0.35000000000000003</v>
      </c>
      <c r="O10" s="9">
        <f t="shared" si="0"/>
        <v>175</v>
      </c>
      <c r="P10" s="9">
        <f t="shared" si="0"/>
        <v>15</v>
      </c>
      <c r="Q10" s="9">
        <f t="shared" si="0"/>
        <v>1.05</v>
      </c>
    </row>
    <row r="11" spans="1:17" s="11" customFormat="1" x14ac:dyDescent="0.2">
      <c r="A11" s="9"/>
      <c r="B11" s="10"/>
      <c r="C11" s="27">
        <v>0.25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1:17" x14ac:dyDescent="0.2">
      <c r="A12" s="4" t="s">
        <v>23</v>
      </c>
      <c r="B12" s="7"/>
      <c r="C12" s="4"/>
      <c r="D12" s="4"/>
      <c r="E12" s="4"/>
      <c r="F12" s="4"/>
      <c r="G12" s="4"/>
      <c r="H12" s="13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4"/>
      <c r="B13" s="7" t="s">
        <v>67</v>
      </c>
      <c r="C13" s="4">
        <v>60</v>
      </c>
      <c r="D13" s="4">
        <v>1.3</v>
      </c>
      <c r="E13" s="4">
        <v>2.8</v>
      </c>
      <c r="F13" s="4">
        <v>1.7</v>
      </c>
      <c r="G13" s="4">
        <v>41.14</v>
      </c>
      <c r="H13" s="13">
        <v>136</v>
      </c>
      <c r="I13" s="4">
        <v>24.2</v>
      </c>
      <c r="J13" s="4">
        <v>0.5</v>
      </c>
      <c r="K13" s="4">
        <v>7.5</v>
      </c>
      <c r="L13" s="4">
        <v>25</v>
      </c>
      <c r="M13" s="4">
        <v>0.02</v>
      </c>
      <c r="N13" s="4">
        <v>0.02</v>
      </c>
      <c r="O13" s="4">
        <v>35</v>
      </c>
      <c r="P13" s="4">
        <v>3</v>
      </c>
      <c r="Q13" s="4">
        <v>0.2</v>
      </c>
    </row>
    <row r="14" spans="1:17" x14ac:dyDescent="0.2">
      <c r="A14" s="4"/>
      <c r="B14" s="7" t="s">
        <v>31</v>
      </c>
      <c r="C14" s="4">
        <v>200</v>
      </c>
      <c r="D14" s="4">
        <v>3.2</v>
      </c>
      <c r="E14" s="4">
        <v>3</v>
      </c>
      <c r="F14" s="4">
        <v>11.47</v>
      </c>
      <c r="G14" s="4">
        <v>102.1</v>
      </c>
      <c r="H14" s="13">
        <v>40</v>
      </c>
      <c r="I14" s="4">
        <v>143.19999999999999</v>
      </c>
      <c r="J14" s="4">
        <v>0.4</v>
      </c>
      <c r="K14" s="4">
        <v>7.3</v>
      </c>
      <c r="L14" s="4">
        <v>80.8</v>
      </c>
      <c r="M14" s="4">
        <v>0.02</v>
      </c>
      <c r="N14" s="4">
        <v>0.09</v>
      </c>
      <c r="O14" s="4">
        <v>88</v>
      </c>
      <c r="P14" s="4">
        <v>10</v>
      </c>
      <c r="Q14" s="4">
        <v>2.4</v>
      </c>
    </row>
    <row r="15" spans="1:17" x14ac:dyDescent="0.2">
      <c r="A15" s="4"/>
      <c r="B15" s="7" t="s">
        <v>32</v>
      </c>
      <c r="C15" s="4">
        <v>200</v>
      </c>
      <c r="D15" s="4">
        <v>18.03</v>
      </c>
      <c r="E15" s="4">
        <v>21.02</v>
      </c>
      <c r="F15" s="4">
        <v>37.5</v>
      </c>
      <c r="G15" s="4">
        <v>367.2</v>
      </c>
      <c r="H15" s="13">
        <v>83</v>
      </c>
      <c r="I15" s="4">
        <v>180.26</v>
      </c>
      <c r="J15" s="4">
        <v>1.4</v>
      </c>
      <c r="K15" s="4">
        <v>25.6</v>
      </c>
      <c r="L15" s="4">
        <v>184</v>
      </c>
      <c r="M15" s="4">
        <v>0.3</v>
      </c>
      <c r="N15" s="4">
        <v>0.32</v>
      </c>
      <c r="O15" s="4">
        <v>122</v>
      </c>
      <c r="P15" s="4">
        <v>7.2</v>
      </c>
      <c r="Q15" s="4">
        <v>1.6</v>
      </c>
    </row>
    <row r="16" spans="1:17" ht="22.5" x14ac:dyDescent="0.2">
      <c r="A16" s="4"/>
      <c r="B16" s="7" t="s">
        <v>54</v>
      </c>
      <c r="C16" s="4">
        <v>200</v>
      </c>
      <c r="D16" s="4">
        <v>1.1599999999999999</v>
      </c>
      <c r="E16" s="4">
        <v>0.3</v>
      </c>
      <c r="F16" s="4">
        <v>47.2</v>
      </c>
      <c r="G16" s="4">
        <v>196.3</v>
      </c>
      <c r="H16" s="13">
        <v>113</v>
      </c>
      <c r="I16" s="4">
        <v>25.84</v>
      </c>
      <c r="J16" s="4">
        <v>0.75</v>
      </c>
      <c r="K16" s="4">
        <v>33</v>
      </c>
      <c r="L16" s="4">
        <v>46</v>
      </c>
      <c r="M16" s="4">
        <v>0.02</v>
      </c>
      <c r="N16" s="4">
        <v>0.02</v>
      </c>
      <c r="O16" s="4">
        <v>0</v>
      </c>
      <c r="P16" s="4">
        <v>0.8</v>
      </c>
      <c r="Q16" s="4">
        <v>0.2</v>
      </c>
    </row>
    <row r="17" spans="1:17" ht="22.5" x14ac:dyDescent="0.2">
      <c r="A17" s="4"/>
      <c r="B17" s="7" t="s">
        <v>21</v>
      </c>
      <c r="C17" s="4">
        <v>20</v>
      </c>
      <c r="D17" s="4">
        <v>1.58</v>
      </c>
      <c r="E17" s="4">
        <v>0.2</v>
      </c>
      <c r="F17" s="4">
        <v>9.66</v>
      </c>
      <c r="G17" s="4">
        <v>46.76</v>
      </c>
      <c r="H17" s="13"/>
      <c r="I17" s="4">
        <v>4.5999999999999996</v>
      </c>
      <c r="J17" s="4">
        <v>0.22</v>
      </c>
      <c r="K17" s="4">
        <v>6.6</v>
      </c>
      <c r="L17" s="4">
        <v>17.399999999999999</v>
      </c>
      <c r="M17" s="4">
        <v>0.02</v>
      </c>
      <c r="N17" s="4">
        <v>0.01</v>
      </c>
      <c r="O17" s="4">
        <v>0</v>
      </c>
      <c r="P17" s="4">
        <v>0</v>
      </c>
      <c r="Q17" s="4">
        <v>0.26</v>
      </c>
    </row>
    <row r="18" spans="1:17" x14ac:dyDescent="0.2">
      <c r="A18" s="4"/>
      <c r="B18" s="7" t="s">
        <v>24</v>
      </c>
      <c r="C18" s="4">
        <v>30</v>
      </c>
      <c r="D18" s="4">
        <v>1.68</v>
      </c>
      <c r="E18" s="4">
        <v>0.33</v>
      </c>
      <c r="F18" s="4">
        <v>9.7200000000000006</v>
      </c>
      <c r="G18" s="4">
        <v>69</v>
      </c>
      <c r="H18" s="13"/>
      <c r="I18" s="4">
        <v>6.9</v>
      </c>
      <c r="J18" s="4">
        <v>0.93</v>
      </c>
      <c r="K18" s="4">
        <v>7.5</v>
      </c>
      <c r="L18" s="4">
        <v>31.8</v>
      </c>
      <c r="M18" s="4">
        <v>0.04</v>
      </c>
      <c r="N18" s="4">
        <v>0.03</v>
      </c>
      <c r="O18" s="4">
        <v>0</v>
      </c>
      <c r="P18" s="4">
        <v>0</v>
      </c>
      <c r="Q18" s="4">
        <v>0.27</v>
      </c>
    </row>
    <row r="19" spans="1:17" s="11" customFormat="1" x14ac:dyDescent="0.2">
      <c r="A19" s="9"/>
      <c r="B19" s="10" t="s">
        <v>25</v>
      </c>
      <c r="C19" s="9">
        <v>710</v>
      </c>
      <c r="D19" s="9">
        <f>D18+D17+D16+D15+D13+D14</f>
        <v>26.950000000000003</v>
      </c>
      <c r="E19" s="9">
        <f>E18+E17+E16+E15+E13+E14</f>
        <v>27.650000000000002</v>
      </c>
      <c r="F19" s="9">
        <f>F18+F17+F16+F15+F13+F14</f>
        <v>117.25000000000001</v>
      </c>
      <c r="G19" s="9">
        <f>G18+G17+G16+G15+G13+G14</f>
        <v>822.5</v>
      </c>
      <c r="H19" s="14"/>
      <c r="I19" s="9">
        <f t="shared" ref="I19:Q19" si="1">I18+I17+I16+I15+I13+I14</f>
        <v>385</v>
      </c>
      <c r="J19" s="9">
        <f t="shared" si="1"/>
        <v>4.2</v>
      </c>
      <c r="K19" s="9">
        <f t="shared" si="1"/>
        <v>87.5</v>
      </c>
      <c r="L19" s="9">
        <f t="shared" si="1"/>
        <v>385</v>
      </c>
      <c r="M19" s="9">
        <f t="shared" si="1"/>
        <v>0.42000000000000004</v>
      </c>
      <c r="N19" s="9">
        <f t="shared" si="1"/>
        <v>0.49</v>
      </c>
      <c r="O19" s="9">
        <f t="shared" si="1"/>
        <v>245</v>
      </c>
      <c r="P19" s="9">
        <f t="shared" si="1"/>
        <v>21</v>
      </c>
      <c r="Q19" s="9">
        <f t="shared" si="1"/>
        <v>4.93</v>
      </c>
    </row>
    <row r="20" spans="1:17" s="11" customFormat="1" x14ac:dyDescent="0.2">
      <c r="A20" s="9"/>
      <c r="B20" s="10"/>
      <c r="C20" s="27">
        <v>0.35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1:17" x14ac:dyDescent="0.2">
      <c r="A21" s="4" t="s">
        <v>26</v>
      </c>
      <c r="B21" s="7"/>
      <c r="C21" s="4"/>
      <c r="D21" s="4"/>
      <c r="E21" s="4"/>
      <c r="F21" s="4"/>
      <c r="G21" s="4"/>
      <c r="H21" s="13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4"/>
      <c r="B22" s="7" t="s">
        <v>33</v>
      </c>
      <c r="C22" s="4">
        <v>200</v>
      </c>
      <c r="D22" s="4">
        <v>5.5</v>
      </c>
      <c r="E22" s="4">
        <v>5.2</v>
      </c>
      <c r="F22" s="4">
        <v>7.1</v>
      </c>
      <c r="G22" s="4">
        <v>102</v>
      </c>
      <c r="H22" s="13"/>
      <c r="I22" s="4">
        <v>73</v>
      </c>
      <c r="J22" s="4">
        <v>0.2</v>
      </c>
      <c r="K22" s="4">
        <v>10</v>
      </c>
      <c r="L22" s="4">
        <v>72</v>
      </c>
      <c r="M22" s="4">
        <v>0.08</v>
      </c>
      <c r="N22" s="4">
        <v>0.1</v>
      </c>
      <c r="O22" s="4">
        <v>32</v>
      </c>
      <c r="P22" s="4">
        <v>1.4</v>
      </c>
      <c r="Q22" s="4">
        <v>0</v>
      </c>
    </row>
    <row r="23" spans="1:17" x14ac:dyDescent="0.2">
      <c r="A23" s="4"/>
      <c r="B23" s="7" t="s">
        <v>28</v>
      </c>
      <c r="C23" s="4">
        <v>125</v>
      </c>
      <c r="D23" s="4">
        <v>0.4</v>
      </c>
      <c r="E23" s="4">
        <v>0.4</v>
      </c>
      <c r="F23" s="4">
        <v>3.8</v>
      </c>
      <c r="G23" s="4">
        <v>47</v>
      </c>
      <c r="H23" s="13"/>
      <c r="I23" s="4">
        <v>36</v>
      </c>
      <c r="J23" s="4">
        <v>0.6</v>
      </c>
      <c r="K23" s="4">
        <v>7</v>
      </c>
      <c r="L23" s="4">
        <v>21</v>
      </c>
      <c r="M23" s="4">
        <v>0.03</v>
      </c>
      <c r="N23" s="4">
        <v>0.02</v>
      </c>
      <c r="O23" s="4">
        <v>35</v>
      </c>
      <c r="P23" s="4">
        <v>4.5999999999999996</v>
      </c>
      <c r="Q23" s="4">
        <v>0.16</v>
      </c>
    </row>
    <row r="24" spans="1:17" x14ac:dyDescent="0.2">
      <c r="A24" s="4"/>
      <c r="B24" s="7" t="s">
        <v>59</v>
      </c>
      <c r="C24" s="4">
        <v>30</v>
      </c>
      <c r="D24" s="4">
        <v>1.8</v>
      </c>
      <c r="E24" s="4">
        <v>2.2999999999999998</v>
      </c>
      <c r="F24" s="4">
        <v>22.6</v>
      </c>
      <c r="G24" s="4">
        <v>86</v>
      </c>
      <c r="H24" s="13"/>
      <c r="I24" s="4">
        <v>1</v>
      </c>
      <c r="J24" s="4">
        <v>0.4</v>
      </c>
      <c r="K24" s="4">
        <v>8</v>
      </c>
      <c r="L24" s="4">
        <v>17</v>
      </c>
      <c r="M24" s="4">
        <v>0.01</v>
      </c>
      <c r="N24" s="4">
        <v>0.02</v>
      </c>
      <c r="O24" s="4">
        <v>3</v>
      </c>
      <c r="P24" s="4">
        <v>0</v>
      </c>
      <c r="Q24" s="4">
        <v>0.26</v>
      </c>
    </row>
    <row r="25" spans="1:17" s="11" customFormat="1" x14ac:dyDescent="0.2">
      <c r="A25" s="9"/>
      <c r="B25" s="10" t="s">
        <v>30</v>
      </c>
      <c r="C25" s="9">
        <v>335</v>
      </c>
      <c r="D25" s="9">
        <f>D24+D23+D22</f>
        <v>7.7</v>
      </c>
      <c r="E25" s="9">
        <f t="shared" ref="E25:Q25" si="2">E24+E23+E22</f>
        <v>7.9</v>
      </c>
      <c r="F25" s="9">
        <f t="shared" si="2"/>
        <v>33.5</v>
      </c>
      <c r="G25" s="9">
        <f t="shared" si="2"/>
        <v>235</v>
      </c>
      <c r="H25" s="14"/>
      <c r="I25" s="9">
        <f t="shared" si="2"/>
        <v>110</v>
      </c>
      <c r="J25" s="9">
        <f t="shared" si="2"/>
        <v>1.2</v>
      </c>
      <c r="K25" s="9">
        <f t="shared" si="2"/>
        <v>25</v>
      </c>
      <c r="L25" s="9">
        <f t="shared" si="2"/>
        <v>110</v>
      </c>
      <c r="M25" s="9">
        <f t="shared" si="2"/>
        <v>0.12</v>
      </c>
      <c r="N25" s="9">
        <f t="shared" si="2"/>
        <v>0.14000000000000001</v>
      </c>
      <c r="O25" s="9">
        <f t="shared" si="2"/>
        <v>70</v>
      </c>
      <c r="P25" s="9">
        <f t="shared" si="2"/>
        <v>6</v>
      </c>
      <c r="Q25" s="9">
        <f t="shared" si="2"/>
        <v>0.42000000000000004</v>
      </c>
    </row>
    <row r="26" spans="1:17" s="11" customFormat="1" x14ac:dyDescent="0.2">
      <c r="A26" s="9"/>
      <c r="B26" s="10"/>
      <c r="C26" s="27">
        <v>0.1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1:17" s="11" customFormat="1" x14ac:dyDescent="0.2">
      <c r="A27" s="9"/>
      <c r="B27" s="10" t="s">
        <v>51</v>
      </c>
      <c r="C27" s="9">
        <f>C25+C19+C10</f>
        <v>1570</v>
      </c>
      <c r="D27" s="9">
        <f>D25+D19+D10</f>
        <v>53.900000000000006</v>
      </c>
      <c r="E27" s="9">
        <f>E25+E19+E10</f>
        <v>55.300000000000004</v>
      </c>
      <c r="F27" s="9">
        <f>F25+F19+F10</f>
        <v>234.5</v>
      </c>
      <c r="G27" s="9">
        <f>G25+G19+G10</f>
        <v>1645</v>
      </c>
      <c r="H27" s="14"/>
      <c r="I27" s="9">
        <f t="shared" ref="I27:Q27" si="3">I25+I19+I10</f>
        <v>770</v>
      </c>
      <c r="J27" s="9">
        <f t="shared" si="3"/>
        <v>8.4</v>
      </c>
      <c r="K27" s="9">
        <f t="shared" si="3"/>
        <v>175</v>
      </c>
      <c r="L27" s="9">
        <f t="shared" si="3"/>
        <v>770</v>
      </c>
      <c r="M27" s="9">
        <f t="shared" si="3"/>
        <v>0.84000000000000008</v>
      </c>
      <c r="N27" s="9">
        <f t="shared" si="3"/>
        <v>0.98</v>
      </c>
      <c r="O27" s="9">
        <f t="shared" si="3"/>
        <v>490</v>
      </c>
      <c r="P27" s="9">
        <f t="shared" si="3"/>
        <v>42</v>
      </c>
      <c r="Q27" s="9">
        <f t="shared" si="3"/>
        <v>6.3999999999999995</v>
      </c>
    </row>
    <row r="28" spans="1:17" s="11" customFormat="1" x14ac:dyDescent="0.2">
      <c r="A28" s="9"/>
      <c r="B28" s="10"/>
      <c r="C28" s="27">
        <v>0.7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</sheetData>
  <mergeCells count="14">
    <mergeCell ref="C11:Q11"/>
    <mergeCell ref="C20:Q20"/>
    <mergeCell ref="C26:Q26"/>
    <mergeCell ref="C28:Q28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zoomScale="160" zoomScaleNormal="160" workbookViewId="0">
      <selection activeCell="D25" sqref="D25"/>
    </sheetView>
  </sheetViews>
  <sheetFormatPr defaultRowHeight="11.25" x14ac:dyDescent="0.2"/>
  <cols>
    <col min="1" max="1" width="6.7109375" style="3" customWidth="1"/>
    <col min="2" max="2" width="22.7109375" style="3" customWidth="1"/>
    <col min="3" max="3" width="9.140625" style="3"/>
    <col min="4" max="4" width="6.140625" style="3" customWidth="1"/>
    <col min="5" max="5" width="6.42578125" style="3" customWidth="1"/>
    <col min="6" max="6" width="6.7109375" style="3" customWidth="1"/>
    <col min="7" max="7" width="7.5703125" style="3" customWidth="1"/>
    <col min="8" max="8" width="8.28515625" style="16" customWidth="1"/>
    <col min="9" max="9" width="6.28515625" style="3" customWidth="1"/>
    <col min="10" max="10" width="5.5703125" style="3" customWidth="1"/>
    <col min="11" max="11" width="6.42578125" style="3" customWidth="1"/>
    <col min="12" max="13" width="6.7109375" style="3" customWidth="1"/>
    <col min="14" max="14" width="6.42578125" style="3" customWidth="1"/>
    <col min="15" max="16" width="6.7109375" style="3" customWidth="1"/>
    <col min="17" max="17" width="5.85546875" style="3" customWidth="1"/>
    <col min="18" max="16384" width="9.140625" style="3"/>
  </cols>
  <sheetData>
    <row r="1" spans="1:17" x14ac:dyDescent="0.2">
      <c r="A1" s="24" t="s">
        <v>73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4"/>
      <c r="B6" s="7" t="s">
        <v>89</v>
      </c>
      <c r="C6" s="4">
        <v>100</v>
      </c>
      <c r="D6" s="4">
        <v>5.22</v>
      </c>
      <c r="E6" s="4">
        <v>7.98</v>
      </c>
      <c r="F6" s="4">
        <v>2.2999999999999998</v>
      </c>
      <c r="G6" s="4">
        <v>90.2</v>
      </c>
      <c r="H6" s="13">
        <v>6</v>
      </c>
      <c r="I6" s="4">
        <v>90.2</v>
      </c>
      <c r="J6" s="4">
        <v>0.2</v>
      </c>
      <c r="K6" s="4">
        <v>6.1</v>
      </c>
      <c r="L6" s="4">
        <v>57.89</v>
      </c>
      <c r="M6" s="4">
        <v>0.03</v>
      </c>
      <c r="N6" s="4">
        <v>0.08</v>
      </c>
      <c r="O6" s="4">
        <v>38</v>
      </c>
      <c r="P6" s="4">
        <v>2.2999999999999998</v>
      </c>
      <c r="Q6" s="4">
        <v>0.4</v>
      </c>
    </row>
    <row r="7" spans="1:17" ht="22.5" x14ac:dyDescent="0.2">
      <c r="A7" s="4"/>
      <c r="B7" s="7" t="s">
        <v>64</v>
      </c>
      <c r="C7" s="4">
        <v>155</v>
      </c>
      <c r="D7" s="4">
        <v>5.0999999999999996</v>
      </c>
      <c r="E7" s="4">
        <v>10.5</v>
      </c>
      <c r="F7" s="4">
        <v>34.200000000000003</v>
      </c>
      <c r="G7" s="4">
        <v>235.3</v>
      </c>
      <c r="H7" s="13">
        <v>52</v>
      </c>
      <c r="I7" s="4">
        <v>12</v>
      </c>
      <c r="J7" s="4">
        <v>0.2</v>
      </c>
      <c r="K7" s="4">
        <v>4.34</v>
      </c>
      <c r="L7" s="4">
        <v>34.5</v>
      </c>
      <c r="M7" s="4">
        <v>0.08</v>
      </c>
      <c r="N7" s="4">
        <v>0.08</v>
      </c>
      <c r="O7" s="4">
        <v>72</v>
      </c>
      <c r="P7" s="4">
        <v>1.37</v>
      </c>
      <c r="Q7" s="4">
        <v>1.95</v>
      </c>
    </row>
    <row r="8" spans="1:17" x14ac:dyDescent="0.2">
      <c r="A8" s="4"/>
      <c r="B8" s="7" t="s">
        <v>69</v>
      </c>
      <c r="C8" s="4">
        <v>20</v>
      </c>
      <c r="D8" s="4">
        <v>1.2</v>
      </c>
      <c r="E8" s="4">
        <v>0.1</v>
      </c>
      <c r="F8" s="4">
        <v>3.2</v>
      </c>
      <c r="G8" s="4">
        <v>20</v>
      </c>
      <c r="H8" s="13">
        <v>12</v>
      </c>
      <c r="I8" s="4">
        <v>28</v>
      </c>
      <c r="J8" s="4">
        <v>0.05</v>
      </c>
      <c r="K8" s="4">
        <v>10</v>
      </c>
      <c r="L8" s="4">
        <v>28</v>
      </c>
      <c r="M8" s="4">
        <v>7.0000000000000007E-2</v>
      </c>
      <c r="N8" s="4">
        <v>7.0000000000000007E-2</v>
      </c>
      <c r="O8" s="4">
        <v>65</v>
      </c>
      <c r="P8" s="4">
        <v>10</v>
      </c>
      <c r="Q8" s="4">
        <v>0.1</v>
      </c>
    </row>
    <row r="9" spans="1:17" x14ac:dyDescent="0.2">
      <c r="A9" s="4"/>
      <c r="B9" s="7" t="s">
        <v>34</v>
      </c>
      <c r="C9" s="4">
        <v>200</v>
      </c>
      <c r="D9" s="4">
        <v>3.78</v>
      </c>
      <c r="E9" s="4">
        <v>0.67</v>
      </c>
      <c r="F9" s="4">
        <v>26</v>
      </c>
      <c r="G9" s="4">
        <v>125.1</v>
      </c>
      <c r="H9" s="13">
        <v>101</v>
      </c>
      <c r="I9" s="4">
        <v>133.30000000000001</v>
      </c>
      <c r="J9" s="4">
        <v>2</v>
      </c>
      <c r="K9" s="4">
        <v>25.56</v>
      </c>
      <c r="L9" s="4">
        <v>111.11</v>
      </c>
      <c r="M9" s="4">
        <v>0.04</v>
      </c>
      <c r="N9" s="4">
        <v>0.04</v>
      </c>
      <c r="O9" s="4">
        <v>0</v>
      </c>
      <c r="P9" s="4">
        <v>1.33</v>
      </c>
      <c r="Q9" s="4">
        <v>0</v>
      </c>
    </row>
    <row r="10" spans="1:17" ht="22.5" x14ac:dyDescent="0.2">
      <c r="A10" s="4"/>
      <c r="B10" s="7" t="s">
        <v>21</v>
      </c>
      <c r="C10" s="4">
        <v>50</v>
      </c>
      <c r="D10" s="4">
        <v>3.95</v>
      </c>
      <c r="E10" s="4">
        <v>0.5</v>
      </c>
      <c r="F10" s="4">
        <v>18.05</v>
      </c>
      <c r="G10" s="4">
        <v>116.9</v>
      </c>
      <c r="H10" s="13"/>
      <c r="I10" s="4">
        <v>11.5</v>
      </c>
      <c r="J10" s="4">
        <v>0.55000000000000004</v>
      </c>
      <c r="K10" s="4">
        <v>16.5</v>
      </c>
      <c r="L10" s="4">
        <v>43.5</v>
      </c>
      <c r="M10" s="4">
        <v>0.08</v>
      </c>
      <c r="N10" s="4">
        <v>0.08</v>
      </c>
      <c r="O10" s="4">
        <v>0</v>
      </c>
      <c r="P10" s="4">
        <v>0</v>
      </c>
      <c r="Q10" s="4">
        <v>0.65</v>
      </c>
    </row>
    <row r="11" spans="1:17" s="11" customFormat="1" x14ac:dyDescent="0.2">
      <c r="A11" s="9"/>
      <c r="B11" s="10" t="s">
        <v>22</v>
      </c>
      <c r="C11" s="9">
        <f>C10+C9+C8+C7+C6</f>
        <v>525</v>
      </c>
      <c r="D11" s="9">
        <f>D10+D9+D8+D7+D6</f>
        <v>19.25</v>
      </c>
      <c r="E11" s="9">
        <f t="shared" ref="E11:Q11" si="0">E10+E9+E8+E7+E6</f>
        <v>19.75</v>
      </c>
      <c r="F11" s="9">
        <f t="shared" si="0"/>
        <v>83.75</v>
      </c>
      <c r="G11" s="9">
        <f t="shared" si="0"/>
        <v>587.5</v>
      </c>
      <c r="H11" s="14"/>
      <c r="I11" s="9">
        <f t="shared" si="0"/>
        <v>275</v>
      </c>
      <c r="J11" s="9">
        <f t="shared" si="0"/>
        <v>3</v>
      </c>
      <c r="K11" s="9">
        <f t="shared" si="0"/>
        <v>62.500000000000007</v>
      </c>
      <c r="L11" s="9">
        <f t="shared" si="0"/>
        <v>275</v>
      </c>
      <c r="M11" s="9">
        <f t="shared" si="0"/>
        <v>0.30000000000000004</v>
      </c>
      <c r="N11" s="9">
        <f t="shared" si="0"/>
        <v>0.35000000000000003</v>
      </c>
      <c r="O11" s="9">
        <f t="shared" si="0"/>
        <v>175</v>
      </c>
      <c r="P11" s="9">
        <f t="shared" si="0"/>
        <v>15</v>
      </c>
      <c r="Q11" s="9">
        <f t="shared" si="0"/>
        <v>3.1</v>
      </c>
    </row>
    <row r="12" spans="1:17" s="11" customFormat="1" x14ac:dyDescent="0.2">
      <c r="A12" s="9"/>
      <c r="B12" s="10"/>
      <c r="C12" s="27">
        <v>0.25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x14ac:dyDescent="0.2">
      <c r="A13" s="4" t="s">
        <v>35</v>
      </c>
      <c r="B13" s="7"/>
      <c r="C13" s="4"/>
      <c r="D13" s="4"/>
      <c r="E13" s="4"/>
      <c r="F13" s="4"/>
      <c r="G13" s="4"/>
      <c r="H13" s="13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">
      <c r="A14" s="4"/>
      <c r="B14" s="7" t="s">
        <v>68</v>
      </c>
      <c r="C14" s="4">
        <v>60</v>
      </c>
      <c r="D14" s="4">
        <v>0.5</v>
      </c>
      <c r="E14" s="4">
        <v>0.06</v>
      </c>
      <c r="F14" s="4">
        <v>9.27</v>
      </c>
      <c r="G14" s="4">
        <v>31.54</v>
      </c>
      <c r="H14" s="13">
        <v>16</v>
      </c>
      <c r="I14" s="4">
        <v>13</v>
      </c>
      <c r="J14" s="4">
        <v>0.3</v>
      </c>
      <c r="K14" s="4">
        <v>8.5</v>
      </c>
      <c r="L14" s="4">
        <v>24</v>
      </c>
      <c r="M14" s="4">
        <v>0.02</v>
      </c>
      <c r="N14" s="4">
        <v>0.05</v>
      </c>
      <c r="O14" s="4">
        <v>25</v>
      </c>
      <c r="P14" s="4">
        <v>2</v>
      </c>
      <c r="Q14" s="4">
        <v>0.06</v>
      </c>
    </row>
    <row r="15" spans="1:17" x14ac:dyDescent="0.2">
      <c r="A15" s="4"/>
      <c r="B15" s="7" t="s">
        <v>36</v>
      </c>
      <c r="C15" s="4">
        <v>200</v>
      </c>
      <c r="D15" s="4">
        <v>3.2</v>
      </c>
      <c r="E15" s="4">
        <v>4.2</v>
      </c>
      <c r="F15" s="4">
        <v>11.3</v>
      </c>
      <c r="G15" s="4">
        <v>162.19999999999999</v>
      </c>
      <c r="H15" s="13">
        <v>37</v>
      </c>
      <c r="I15" s="4">
        <v>90.6</v>
      </c>
      <c r="J15" s="4">
        <v>0.34</v>
      </c>
      <c r="K15" s="4">
        <v>13.2</v>
      </c>
      <c r="L15" s="4">
        <v>79.599999999999994</v>
      </c>
      <c r="M15" s="4">
        <v>7.0000000000000007E-2</v>
      </c>
      <c r="N15" s="4">
        <v>0.09</v>
      </c>
      <c r="O15" s="4">
        <v>34</v>
      </c>
      <c r="P15" s="4">
        <v>1.3</v>
      </c>
      <c r="Q15" s="4">
        <v>2.75</v>
      </c>
    </row>
    <row r="16" spans="1:17" ht="22.5" x14ac:dyDescent="0.2">
      <c r="A16" s="4"/>
      <c r="B16" s="7" t="s">
        <v>55</v>
      </c>
      <c r="C16" s="4">
        <v>120</v>
      </c>
      <c r="D16" s="4">
        <v>16.29</v>
      </c>
      <c r="E16" s="4">
        <v>13.4</v>
      </c>
      <c r="F16" s="4">
        <v>18.5</v>
      </c>
      <c r="G16" s="4">
        <v>212</v>
      </c>
      <c r="H16" s="13">
        <v>64</v>
      </c>
      <c r="I16" s="4">
        <v>147</v>
      </c>
      <c r="J16" s="4">
        <v>1.01</v>
      </c>
      <c r="K16" s="4">
        <v>20.9</v>
      </c>
      <c r="L16" s="4">
        <v>141.80000000000001</v>
      </c>
      <c r="M16" s="4">
        <v>0.12</v>
      </c>
      <c r="N16" s="4">
        <v>0.06</v>
      </c>
      <c r="O16" s="4">
        <v>91</v>
      </c>
      <c r="P16" s="4">
        <v>0.4</v>
      </c>
      <c r="Q16" s="4">
        <v>0.6</v>
      </c>
    </row>
    <row r="17" spans="1:20" x14ac:dyDescent="0.2">
      <c r="A17" s="4"/>
      <c r="B17" s="7" t="s">
        <v>49</v>
      </c>
      <c r="C17" s="4">
        <v>150</v>
      </c>
      <c r="D17" s="4">
        <v>3.1</v>
      </c>
      <c r="E17" s="4">
        <v>9.16</v>
      </c>
      <c r="F17" s="4">
        <v>38</v>
      </c>
      <c r="G17" s="4">
        <v>212.8</v>
      </c>
      <c r="H17" s="13">
        <v>53</v>
      </c>
      <c r="I17" s="4">
        <v>101.6</v>
      </c>
      <c r="J17" s="4">
        <v>0.8</v>
      </c>
      <c r="K17" s="4">
        <v>27.4</v>
      </c>
      <c r="L17" s="4">
        <v>87</v>
      </c>
      <c r="M17" s="4">
        <v>0.1</v>
      </c>
      <c r="N17" s="4">
        <v>0.2</v>
      </c>
      <c r="O17" s="4">
        <v>95</v>
      </c>
      <c r="P17" s="4">
        <v>0.8</v>
      </c>
      <c r="Q17" s="4">
        <v>0.15</v>
      </c>
    </row>
    <row r="18" spans="1:20" x14ac:dyDescent="0.2">
      <c r="A18" s="4"/>
      <c r="B18" s="7" t="s">
        <v>37</v>
      </c>
      <c r="C18" s="4">
        <v>200</v>
      </c>
      <c r="D18" s="4">
        <v>0.6</v>
      </c>
      <c r="E18" s="4">
        <v>0.3</v>
      </c>
      <c r="F18" s="4">
        <v>20.8</v>
      </c>
      <c r="G18" s="4">
        <v>88.2</v>
      </c>
      <c r="H18" s="13">
        <v>103</v>
      </c>
      <c r="I18" s="4">
        <v>21.3</v>
      </c>
      <c r="J18" s="4">
        <v>0.6</v>
      </c>
      <c r="K18" s="4">
        <v>3.4</v>
      </c>
      <c r="L18" s="4">
        <v>3.4</v>
      </c>
      <c r="M18" s="4">
        <v>0.05</v>
      </c>
      <c r="N18" s="4">
        <v>0.05</v>
      </c>
      <c r="O18" s="4">
        <v>0</v>
      </c>
      <c r="P18" s="4">
        <v>16.5</v>
      </c>
      <c r="Q18" s="4">
        <v>0</v>
      </c>
    </row>
    <row r="19" spans="1:20" ht="22.5" x14ac:dyDescent="0.2">
      <c r="A19" s="4"/>
      <c r="B19" s="7" t="s">
        <v>21</v>
      </c>
      <c r="C19" s="4">
        <v>20</v>
      </c>
      <c r="D19" s="4">
        <v>1.58</v>
      </c>
      <c r="E19" s="4">
        <v>0.2</v>
      </c>
      <c r="F19" s="4">
        <v>9.66</v>
      </c>
      <c r="G19" s="4">
        <v>46.76</v>
      </c>
      <c r="H19" s="13"/>
      <c r="I19" s="4">
        <v>4.5999999999999996</v>
      </c>
      <c r="J19" s="4">
        <v>0.22</v>
      </c>
      <c r="K19" s="4">
        <v>6.6</v>
      </c>
      <c r="L19" s="4">
        <v>17.399999999999999</v>
      </c>
      <c r="M19" s="4">
        <v>0.02</v>
      </c>
      <c r="N19" s="4">
        <v>0.01</v>
      </c>
      <c r="O19" s="4">
        <v>0</v>
      </c>
      <c r="P19" s="4">
        <v>0</v>
      </c>
      <c r="Q19" s="4">
        <v>0.26</v>
      </c>
      <c r="T19" s="3" t="s">
        <v>72</v>
      </c>
    </row>
    <row r="20" spans="1:20" x14ac:dyDescent="0.2">
      <c r="A20" s="4"/>
      <c r="B20" s="7" t="s">
        <v>24</v>
      </c>
      <c r="C20" s="4">
        <v>30</v>
      </c>
      <c r="D20" s="4">
        <v>1.68</v>
      </c>
      <c r="E20" s="4">
        <v>0.33</v>
      </c>
      <c r="F20" s="4">
        <v>9.7200000000000006</v>
      </c>
      <c r="G20" s="4">
        <v>69</v>
      </c>
      <c r="H20" s="13"/>
      <c r="I20" s="4">
        <v>6.9</v>
      </c>
      <c r="J20" s="4">
        <v>0.93</v>
      </c>
      <c r="K20" s="4">
        <v>7.5</v>
      </c>
      <c r="L20" s="4">
        <v>31.8</v>
      </c>
      <c r="M20" s="4">
        <v>0.04</v>
      </c>
      <c r="N20" s="4">
        <v>0.03</v>
      </c>
      <c r="O20" s="4">
        <v>0</v>
      </c>
      <c r="P20" s="4">
        <v>0</v>
      </c>
      <c r="Q20" s="4">
        <v>0.27</v>
      </c>
    </row>
    <row r="21" spans="1:20" s="11" customFormat="1" x14ac:dyDescent="0.2">
      <c r="A21" s="9"/>
      <c r="B21" s="10" t="s">
        <v>25</v>
      </c>
      <c r="C21" s="9">
        <v>780</v>
      </c>
      <c r="D21" s="9">
        <f>D20+D19+D18+D17+D16+D15+D14</f>
        <v>26.95</v>
      </c>
      <c r="E21" s="9">
        <f t="shared" ref="E21:Q21" si="1">E20+E19+E18+E17+E16+E15+E14</f>
        <v>27.65</v>
      </c>
      <c r="F21" s="9">
        <f t="shared" si="1"/>
        <v>117.25</v>
      </c>
      <c r="G21" s="9">
        <f t="shared" si="1"/>
        <v>822.5</v>
      </c>
      <c r="H21" s="14"/>
      <c r="I21" s="9">
        <f t="shared" si="1"/>
        <v>385</v>
      </c>
      <c r="J21" s="9">
        <f t="shared" si="1"/>
        <v>4.1999999999999993</v>
      </c>
      <c r="K21" s="9">
        <f t="shared" si="1"/>
        <v>87.5</v>
      </c>
      <c r="L21" s="9">
        <f t="shared" si="1"/>
        <v>385</v>
      </c>
      <c r="M21" s="9">
        <f t="shared" si="1"/>
        <v>0.42000000000000004</v>
      </c>
      <c r="N21" s="9">
        <f t="shared" si="1"/>
        <v>0.49000000000000005</v>
      </c>
      <c r="O21" s="9">
        <f t="shared" si="1"/>
        <v>245</v>
      </c>
      <c r="P21" s="9">
        <f t="shared" si="1"/>
        <v>21</v>
      </c>
      <c r="Q21" s="9">
        <f t="shared" si="1"/>
        <v>4.09</v>
      </c>
    </row>
    <row r="22" spans="1:20" s="11" customFormat="1" x14ac:dyDescent="0.2">
      <c r="A22" s="9"/>
      <c r="B22" s="10"/>
      <c r="C22" s="27">
        <v>0.35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1:20" x14ac:dyDescent="0.2">
      <c r="A23" s="4" t="s">
        <v>26</v>
      </c>
      <c r="B23" s="7"/>
      <c r="C23" s="4"/>
      <c r="D23" s="4"/>
      <c r="E23" s="4"/>
      <c r="F23" s="4"/>
      <c r="G23" s="4"/>
      <c r="H23" s="13"/>
      <c r="I23" s="4"/>
      <c r="J23" s="4"/>
      <c r="K23" s="4"/>
      <c r="L23" s="4"/>
      <c r="M23" s="4"/>
      <c r="N23" s="4"/>
      <c r="O23" s="4"/>
      <c r="P23" s="4"/>
      <c r="Q23" s="4"/>
    </row>
    <row r="24" spans="1:20" s="5" customFormat="1" x14ac:dyDescent="0.25">
      <c r="A24" s="4"/>
      <c r="B24" s="7" t="s">
        <v>27</v>
      </c>
      <c r="C24" s="4">
        <v>200</v>
      </c>
      <c r="D24" s="4">
        <v>0.9</v>
      </c>
      <c r="E24" s="4">
        <v>0</v>
      </c>
      <c r="F24" s="4">
        <v>5</v>
      </c>
      <c r="G24" s="4">
        <v>75</v>
      </c>
      <c r="H24" s="13">
        <v>115</v>
      </c>
      <c r="I24" s="4">
        <v>32.6</v>
      </c>
      <c r="J24" s="4">
        <v>0.5</v>
      </c>
      <c r="K24" s="4">
        <v>7.9</v>
      </c>
      <c r="L24" s="4">
        <v>32.6</v>
      </c>
      <c r="M24" s="4">
        <v>0.02</v>
      </c>
      <c r="N24" s="4">
        <v>0.06</v>
      </c>
      <c r="O24" s="4">
        <v>30</v>
      </c>
      <c r="P24" s="4">
        <v>2</v>
      </c>
      <c r="Q24" s="4">
        <v>0.2</v>
      </c>
    </row>
    <row r="25" spans="1:20" s="5" customFormat="1" x14ac:dyDescent="0.25">
      <c r="A25" s="4"/>
      <c r="B25" s="7" t="s">
        <v>28</v>
      </c>
      <c r="C25" s="4">
        <v>125</v>
      </c>
      <c r="D25" s="4">
        <v>0.4</v>
      </c>
      <c r="E25" s="4">
        <v>0.4</v>
      </c>
      <c r="F25" s="4">
        <v>3.8</v>
      </c>
      <c r="G25" s="4">
        <v>47</v>
      </c>
      <c r="H25" s="13"/>
      <c r="I25" s="4">
        <v>38.799999999999997</v>
      </c>
      <c r="J25" s="4">
        <v>0.6</v>
      </c>
      <c r="K25" s="4">
        <v>7</v>
      </c>
      <c r="L25" s="4">
        <v>15.3</v>
      </c>
      <c r="M25" s="4">
        <v>0.03</v>
      </c>
      <c r="N25" s="4">
        <v>0.02</v>
      </c>
      <c r="O25" s="4">
        <v>35</v>
      </c>
      <c r="P25" s="4">
        <v>4</v>
      </c>
      <c r="Q25" s="4">
        <v>0.16</v>
      </c>
    </row>
    <row r="26" spans="1:20" s="5" customFormat="1" x14ac:dyDescent="0.25">
      <c r="A26" s="4"/>
      <c r="B26" s="7" t="s">
        <v>60</v>
      </c>
      <c r="C26" s="4">
        <v>50</v>
      </c>
      <c r="D26" s="4">
        <v>6.4</v>
      </c>
      <c r="E26" s="4">
        <v>7.5</v>
      </c>
      <c r="F26" s="4">
        <v>24.7</v>
      </c>
      <c r="G26" s="4">
        <v>113</v>
      </c>
      <c r="H26" s="13"/>
      <c r="I26" s="4">
        <v>38.6</v>
      </c>
      <c r="J26" s="4">
        <v>0.1</v>
      </c>
      <c r="K26" s="4">
        <v>10.1</v>
      </c>
      <c r="L26" s="4">
        <v>62.1</v>
      </c>
      <c r="M26" s="4">
        <v>7.0000000000000007E-2</v>
      </c>
      <c r="N26" s="4">
        <v>0.06</v>
      </c>
      <c r="O26" s="4">
        <v>5</v>
      </c>
      <c r="P26" s="4">
        <v>0</v>
      </c>
      <c r="Q26" s="4">
        <v>0.6</v>
      </c>
    </row>
    <row r="27" spans="1:20" s="11" customFormat="1" x14ac:dyDescent="0.2">
      <c r="A27" s="9"/>
      <c r="B27" s="10" t="s">
        <v>30</v>
      </c>
      <c r="C27" s="9">
        <f>C26+C25+C24</f>
        <v>375</v>
      </c>
      <c r="D27" s="9">
        <f t="shared" ref="D27:Q27" si="2">D26+D25+D24</f>
        <v>7.7000000000000011</v>
      </c>
      <c r="E27" s="9">
        <f t="shared" si="2"/>
        <v>7.9</v>
      </c>
      <c r="F27" s="9">
        <f t="shared" si="2"/>
        <v>33.5</v>
      </c>
      <c r="G27" s="9">
        <f t="shared" si="2"/>
        <v>235</v>
      </c>
      <c r="H27" s="14"/>
      <c r="I27" s="9">
        <f t="shared" si="2"/>
        <v>110</v>
      </c>
      <c r="J27" s="9">
        <f t="shared" si="2"/>
        <v>1.2</v>
      </c>
      <c r="K27" s="9">
        <f t="shared" si="2"/>
        <v>25</v>
      </c>
      <c r="L27" s="9">
        <f t="shared" si="2"/>
        <v>110</v>
      </c>
      <c r="M27" s="9">
        <f t="shared" si="2"/>
        <v>0.12000000000000001</v>
      </c>
      <c r="N27" s="9">
        <f t="shared" si="2"/>
        <v>0.14000000000000001</v>
      </c>
      <c r="O27" s="9">
        <f t="shared" si="2"/>
        <v>70</v>
      </c>
      <c r="P27" s="9">
        <f t="shared" si="2"/>
        <v>6</v>
      </c>
      <c r="Q27" s="9">
        <f t="shared" si="2"/>
        <v>0.96</v>
      </c>
    </row>
    <row r="28" spans="1:20" s="11" customFormat="1" x14ac:dyDescent="0.2">
      <c r="A28" s="9"/>
      <c r="B28" s="10"/>
      <c r="C28" s="27">
        <v>0.1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  <row r="29" spans="1:20" s="11" customFormat="1" x14ac:dyDescent="0.2">
      <c r="A29" s="9"/>
      <c r="B29" s="10" t="s">
        <v>51</v>
      </c>
      <c r="C29" s="9">
        <f>C27+C21+C11</f>
        <v>1680</v>
      </c>
      <c r="D29" s="9">
        <f t="shared" ref="D29:Q29" si="3">D27+D21+D11</f>
        <v>53.9</v>
      </c>
      <c r="E29" s="9">
        <f t="shared" si="3"/>
        <v>55.3</v>
      </c>
      <c r="F29" s="9">
        <f t="shared" si="3"/>
        <v>234.5</v>
      </c>
      <c r="G29" s="9">
        <f t="shared" si="3"/>
        <v>1645</v>
      </c>
      <c r="H29" s="14"/>
      <c r="I29" s="9">
        <f t="shared" si="3"/>
        <v>770</v>
      </c>
      <c r="J29" s="9">
        <f t="shared" si="3"/>
        <v>8.3999999999999986</v>
      </c>
      <c r="K29" s="9">
        <f t="shared" si="3"/>
        <v>175</v>
      </c>
      <c r="L29" s="9">
        <f t="shared" si="3"/>
        <v>770</v>
      </c>
      <c r="M29" s="9">
        <f t="shared" si="3"/>
        <v>0.84000000000000008</v>
      </c>
      <c r="N29" s="9">
        <f t="shared" si="3"/>
        <v>0.9800000000000002</v>
      </c>
      <c r="O29" s="9">
        <f t="shared" si="3"/>
        <v>490</v>
      </c>
      <c r="P29" s="9">
        <f t="shared" si="3"/>
        <v>42</v>
      </c>
      <c r="Q29" s="9">
        <f t="shared" si="3"/>
        <v>8.15</v>
      </c>
    </row>
    <row r="30" spans="1:20" s="11" customFormat="1" x14ac:dyDescent="0.2">
      <c r="A30" s="9"/>
      <c r="B30" s="9"/>
      <c r="C30" s="27">
        <v>0.7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</row>
  </sheetData>
  <mergeCells count="14">
    <mergeCell ref="C12:Q12"/>
    <mergeCell ref="C22:Q22"/>
    <mergeCell ref="C28:Q28"/>
    <mergeCell ref="C30:Q30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>
      <selection sqref="A1:Q30"/>
    </sheetView>
  </sheetViews>
  <sheetFormatPr defaultRowHeight="11.25" x14ac:dyDescent="0.2"/>
  <cols>
    <col min="1" max="1" width="6.7109375" style="3" customWidth="1"/>
    <col min="2" max="2" width="25" style="3" customWidth="1"/>
    <col min="3" max="3" width="7.42578125" style="3" customWidth="1"/>
    <col min="4" max="4" width="6.7109375" style="3" customWidth="1"/>
    <col min="5" max="5" width="6.140625" style="3" customWidth="1"/>
    <col min="6" max="6" width="7.28515625" style="3" customWidth="1"/>
    <col min="7" max="7" width="7.5703125" style="3" customWidth="1"/>
    <col min="8" max="8" width="9.140625" style="16"/>
    <col min="9" max="9" width="6.7109375" style="3" customWidth="1"/>
    <col min="10" max="10" width="5" style="3" customWidth="1"/>
    <col min="11" max="11" width="6.42578125" style="3" customWidth="1"/>
    <col min="12" max="12" width="6.7109375" style="3" customWidth="1"/>
    <col min="13" max="13" width="5.85546875" style="3" customWidth="1"/>
    <col min="14" max="14" width="6.28515625" style="3" customWidth="1"/>
    <col min="15" max="15" width="5.85546875" style="3" customWidth="1"/>
    <col min="16" max="16" width="6.7109375" style="3" customWidth="1"/>
    <col min="17" max="17" width="5.7109375" style="3" customWidth="1"/>
    <col min="18" max="16384" width="9.140625" style="3"/>
  </cols>
  <sheetData>
    <row r="1" spans="1:17" x14ac:dyDescent="0.2">
      <c r="A1" s="24" t="s">
        <v>74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ht="22.5" x14ac:dyDescent="0.2">
      <c r="A6" s="4"/>
      <c r="B6" s="7" t="s">
        <v>81</v>
      </c>
      <c r="C6" s="4">
        <v>250</v>
      </c>
      <c r="D6" s="4">
        <v>15.23</v>
      </c>
      <c r="E6" s="4">
        <v>19.23</v>
      </c>
      <c r="F6" s="4">
        <v>67.7</v>
      </c>
      <c r="G6" s="4">
        <v>410.6</v>
      </c>
      <c r="H6" s="13">
        <v>8</v>
      </c>
      <c r="I6" s="4">
        <v>252.4</v>
      </c>
      <c r="J6" s="4">
        <v>2.67</v>
      </c>
      <c r="K6" s="4">
        <v>44.6</v>
      </c>
      <c r="L6" s="4">
        <v>228.7</v>
      </c>
      <c r="M6" s="4">
        <v>0.22</v>
      </c>
      <c r="N6" s="4">
        <v>0.31</v>
      </c>
      <c r="O6" s="4">
        <v>175</v>
      </c>
      <c r="P6" s="4">
        <v>14.97</v>
      </c>
      <c r="Q6" s="4">
        <v>1.56</v>
      </c>
    </row>
    <row r="7" spans="1:17" x14ac:dyDescent="0.2">
      <c r="A7" s="4"/>
      <c r="B7" s="7" t="s">
        <v>38</v>
      </c>
      <c r="C7" s="4">
        <v>200</v>
      </c>
      <c r="D7" s="4">
        <v>7.0000000000000007E-2</v>
      </c>
      <c r="E7" s="4">
        <v>0.02</v>
      </c>
      <c r="F7" s="4">
        <v>15</v>
      </c>
      <c r="G7" s="4">
        <v>60</v>
      </c>
      <c r="H7" s="13">
        <v>97</v>
      </c>
      <c r="I7" s="4">
        <v>11.1</v>
      </c>
      <c r="J7" s="4">
        <v>0.28000000000000003</v>
      </c>
      <c r="K7" s="4">
        <v>1.4</v>
      </c>
      <c r="L7" s="4">
        <v>2.8</v>
      </c>
      <c r="M7" s="4">
        <v>0</v>
      </c>
      <c r="N7" s="4">
        <v>0</v>
      </c>
      <c r="O7" s="4">
        <v>0</v>
      </c>
      <c r="P7" s="4">
        <v>0.03</v>
      </c>
      <c r="Q7" s="4">
        <v>0</v>
      </c>
    </row>
    <row r="8" spans="1:17" x14ac:dyDescent="0.2">
      <c r="A8" s="4"/>
      <c r="B8" s="7" t="s">
        <v>21</v>
      </c>
      <c r="C8" s="4">
        <v>50</v>
      </c>
      <c r="D8" s="4">
        <v>3.95</v>
      </c>
      <c r="E8" s="4">
        <v>0.5</v>
      </c>
      <c r="F8" s="4">
        <v>1.05</v>
      </c>
      <c r="G8" s="4">
        <v>116.9</v>
      </c>
      <c r="H8" s="13"/>
      <c r="I8" s="4">
        <v>11.5</v>
      </c>
      <c r="J8" s="4">
        <v>0.05</v>
      </c>
      <c r="K8" s="4">
        <v>16.5</v>
      </c>
      <c r="L8" s="4">
        <v>43.5</v>
      </c>
      <c r="M8" s="4">
        <v>0.08</v>
      </c>
      <c r="N8" s="4">
        <v>0.04</v>
      </c>
      <c r="O8" s="4">
        <v>0</v>
      </c>
      <c r="P8" s="4">
        <v>0</v>
      </c>
      <c r="Q8" s="4">
        <v>0.65</v>
      </c>
    </row>
    <row r="9" spans="1:17" s="11" customFormat="1" x14ac:dyDescent="0.2">
      <c r="A9" s="9"/>
      <c r="B9" s="10" t="s">
        <v>22</v>
      </c>
      <c r="C9" s="9">
        <f>C8+C7+C6</f>
        <v>500</v>
      </c>
      <c r="D9" s="9">
        <f t="shared" ref="D9:Q9" si="0">D8+D7+D6</f>
        <v>19.25</v>
      </c>
      <c r="E9" s="9">
        <f t="shared" si="0"/>
        <v>19.75</v>
      </c>
      <c r="F9" s="9">
        <f t="shared" si="0"/>
        <v>83.75</v>
      </c>
      <c r="G9" s="9">
        <f t="shared" si="0"/>
        <v>587.5</v>
      </c>
      <c r="H9" s="14"/>
      <c r="I9" s="9">
        <f t="shared" si="0"/>
        <v>275</v>
      </c>
      <c r="J9" s="9">
        <f t="shared" si="0"/>
        <v>3</v>
      </c>
      <c r="K9" s="9">
        <f t="shared" si="0"/>
        <v>62.5</v>
      </c>
      <c r="L9" s="9">
        <f t="shared" si="0"/>
        <v>275</v>
      </c>
      <c r="M9" s="9">
        <f t="shared" si="0"/>
        <v>0.3</v>
      </c>
      <c r="N9" s="9">
        <f t="shared" si="0"/>
        <v>0.35</v>
      </c>
      <c r="O9" s="9">
        <f t="shared" si="0"/>
        <v>175</v>
      </c>
      <c r="P9" s="9">
        <f t="shared" si="0"/>
        <v>15</v>
      </c>
      <c r="Q9" s="9">
        <f t="shared" si="0"/>
        <v>2.21</v>
      </c>
    </row>
    <row r="10" spans="1:17" s="11" customFormat="1" x14ac:dyDescent="0.2">
      <c r="A10" s="9"/>
      <c r="B10" s="10"/>
      <c r="C10" s="27">
        <v>0.25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17" x14ac:dyDescent="0.2">
      <c r="A11" s="4" t="s">
        <v>23</v>
      </c>
      <c r="B11" s="7"/>
      <c r="C11" s="4"/>
      <c r="D11" s="4"/>
      <c r="E11" s="4"/>
      <c r="F11" s="4"/>
      <c r="G11" s="4"/>
      <c r="H11" s="13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">
      <c r="A12" s="4"/>
      <c r="B12" s="7" t="s">
        <v>44</v>
      </c>
      <c r="C12" s="4">
        <v>60</v>
      </c>
      <c r="D12" s="4">
        <v>1.33</v>
      </c>
      <c r="E12" s="4">
        <v>3.95</v>
      </c>
      <c r="F12" s="4">
        <v>4.3</v>
      </c>
      <c r="G12" s="4">
        <v>46.8</v>
      </c>
      <c r="H12" s="13">
        <v>144</v>
      </c>
      <c r="I12" s="4">
        <v>28</v>
      </c>
      <c r="J12" s="4">
        <v>0.3</v>
      </c>
      <c r="K12" s="4">
        <v>10</v>
      </c>
      <c r="L12" s="4">
        <v>23</v>
      </c>
      <c r="M12" s="4">
        <v>0.01</v>
      </c>
      <c r="N12" s="4">
        <v>0.01</v>
      </c>
      <c r="O12" s="4">
        <v>19.5</v>
      </c>
      <c r="P12" s="4">
        <v>1.5</v>
      </c>
      <c r="Q12" s="4">
        <v>1.8</v>
      </c>
    </row>
    <row r="13" spans="1:17" ht="22.5" x14ac:dyDescent="0.2">
      <c r="A13" s="4"/>
      <c r="B13" s="7" t="s">
        <v>79</v>
      </c>
      <c r="C13" s="4">
        <v>230</v>
      </c>
      <c r="D13" s="4">
        <v>8.26</v>
      </c>
      <c r="E13" s="4">
        <v>7.01</v>
      </c>
      <c r="F13" s="4">
        <v>13.1</v>
      </c>
      <c r="G13" s="4">
        <v>135.6</v>
      </c>
      <c r="H13" s="13">
        <v>90</v>
      </c>
      <c r="I13" s="4">
        <v>61.1</v>
      </c>
      <c r="J13" s="4">
        <v>0.2</v>
      </c>
      <c r="K13" s="4">
        <v>25.6</v>
      </c>
      <c r="L13" s="4">
        <v>122.1</v>
      </c>
      <c r="M13" s="4">
        <v>0.1</v>
      </c>
      <c r="N13" s="4">
        <v>0.1</v>
      </c>
      <c r="O13" s="4">
        <v>35</v>
      </c>
      <c r="P13" s="4">
        <v>1.8</v>
      </c>
      <c r="Q13" s="4">
        <v>0.8</v>
      </c>
    </row>
    <row r="14" spans="1:17" ht="22.5" x14ac:dyDescent="0.2">
      <c r="A14" s="4"/>
      <c r="B14" s="7" t="s">
        <v>80</v>
      </c>
      <c r="C14" s="4">
        <v>120</v>
      </c>
      <c r="D14" s="4">
        <v>9.8000000000000007</v>
      </c>
      <c r="E14" s="4">
        <v>8.1999999999999993</v>
      </c>
      <c r="F14" s="4">
        <v>15.33</v>
      </c>
      <c r="G14" s="4">
        <v>179.44</v>
      </c>
      <c r="H14" s="13">
        <v>84</v>
      </c>
      <c r="I14" s="4">
        <v>193.96</v>
      </c>
      <c r="J14" s="4">
        <v>0.2</v>
      </c>
      <c r="K14" s="4">
        <v>9</v>
      </c>
      <c r="L14" s="4">
        <v>85</v>
      </c>
      <c r="M14" s="4">
        <v>0.2</v>
      </c>
      <c r="N14" s="4">
        <v>0.23</v>
      </c>
      <c r="O14" s="4">
        <v>110.5</v>
      </c>
      <c r="P14" s="4">
        <v>2.6</v>
      </c>
      <c r="Q14" s="4">
        <v>7.0000000000000007E-2</v>
      </c>
    </row>
    <row r="15" spans="1:17" x14ac:dyDescent="0.2">
      <c r="A15" s="4"/>
      <c r="B15" s="7" t="s">
        <v>39</v>
      </c>
      <c r="C15" s="4">
        <v>150</v>
      </c>
      <c r="D15" s="4">
        <v>3.78</v>
      </c>
      <c r="E15" s="4">
        <v>7.78</v>
      </c>
      <c r="F15" s="4">
        <v>49.3</v>
      </c>
      <c r="G15" s="4">
        <v>242</v>
      </c>
      <c r="H15" s="13">
        <v>54</v>
      </c>
      <c r="I15" s="4">
        <v>67.040000000000006</v>
      </c>
      <c r="J15" s="4">
        <v>0.59</v>
      </c>
      <c r="K15" s="4">
        <v>11.8</v>
      </c>
      <c r="L15" s="4">
        <v>82.3</v>
      </c>
      <c r="M15" s="4">
        <v>0.03</v>
      </c>
      <c r="N15" s="4">
        <v>0.05</v>
      </c>
      <c r="O15" s="4">
        <v>80</v>
      </c>
      <c r="P15" s="4">
        <v>1.5</v>
      </c>
      <c r="Q15" s="4">
        <v>0.6</v>
      </c>
    </row>
    <row r="16" spans="1:17" ht="22.5" x14ac:dyDescent="0.2">
      <c r="A16" s="4"/>
      <c r="B16" s="7" t="s">
        <v>56</v>
      </c>
      <c r="C16" s="4">
        <v>200</v>
      </c>
      <c r="D16" s="4">
        <v>0.52</v>
      </c>
      <c r="E16" s="4">
        <v>0.18</v>
      </c>
      <c r="F16" s="4">
        <v>24.84</v>
      </c>
      <c r="G16" s="4">
        <v>102.9</v>
      </c>
      <c r="H16" s="13">
        <v>150</v>
      </c>
      <c r="I16" s="4">
        <v>23.4</v>
      </c>
      <c r="J16" s="4">
        <v>1.76</v>
      </c>
      <c r="K16" s="4">
        <v>17</v>
      </c>
      <c r="L16" s="4">
        <v>23.4</v>
      </c>
      <c r="M16" s="4">
        <v>0.02</v>
      </c>
      <c r="N16" s="4">
        <v>0.02</v>
      </c>
      <c r="O16" s="4">
        <v>0</v>
      </c>
      <c r="P16" s="4">
        <v>13.6</v>
      </c>
      <c r="Q16" s="4">
        <v>0.2</v>
      </c>
    </row>
    <row r="17" spans="1:17" x14ac:dyDescent="0.2">
      <c r="A17" s="4"/>
      <c r="B17" s="7" t="s">
        <v>21</v>
      </c>
      <c r="C17" s="4">
        <v>20</v>
      </c>
      <c r="D17" s="4">
        <v>1.58</v>
      </c>
      <c r="E17" s="4">
        <v>0.2</v>
      </c>
      <c r="F17" s="4">
        <v>9.66</v>
      </c>
      <c r="G17" s="4">
        <v>46.76</v>
      </c>
      <c r="H17" s="13"/>
      <c r="I17" s="4">
        <v>4.5999999999999996</v>
      </c>
      <c r="J17" s="4">
        <v>0.22</v>
      </c>
      <c r="K17" s="4">
        <v>6.6</v>
      </c>
      <c r="L17" s="4">
        <v>17.399999999999999</v>
      </c>
      <c r="M17" s="4">
        <v>0.02</v>
      </c>
      <c r="N17" s="4">
        <v>0.03</v>
      </c>
      <c r="O17" s="4">
        <v>0</v>
      </c>
      <c r="P17" s="4">
        <v>0</v>
      </c>
      <c r="Q17" s="4">
        <v>0.26</v>
      </c>
    </row>
    <row r="18" spans="1:17" x14ac:dyDescent="0.2">
      <c r="A18" s="4"/>
      <c r="B18" s="7" t="s">
        <v>24</v>
      </c>
      <c r="C18" s="4">
        <v>30</v>
      </c>
      <c r="D18" s="4">
        <v>1.68</v>
      </c>
      <c r="E18" s="4">
        <v>0.33</v>
      </c>
      <c r="F18" s="4">
        <v>0.72</v>
      </c>
      <c r="G18" s="4">
        <v>69</v>
      </c>
      <c r="H18" s="13"/>
      <c r="I18" s="4">
        <v>6.9</v>
      </c>
      <c r="J18" s="4">
        <v>0.93</v>
      </c>
      <c r="K18" s="4">
        <v>7.5</v>
      </c>
      <c r="L18" s="4">
        <v>31.8</v>
      </c>
      <c r="M18" s="4">
        <v>0.04</v>
      </c>
      <c r="N18" s="4">
        <v>0.05</v>
      </c>
      <c r="O18" s="4">
        <v>0</v>
      </c>
      <c r="P18" s="4">
        <v>0</v>
      </c>
      <c r="Q18" s="4">
        <v>0.27</v>
      </c>
    </row>
    <row r="19" spans="1:17" s="11" customFormat="1" x14ac:dyDescent="0.2">
      <c r="A19" s="9"/>
      <c r="B19" s="10" t="s">
        <v>25</v>
      </c>
      <c r="C19" s="9">
        <v>810</v>
      </c>
      <c r="D19" s="9">
        <f>D18+D17+D16+D15+D14+D13+D12</f>
        <v>26.949999999999996</v>
      </c>
      <c r="E19" s="9">
        <f t="shared" ref="E19:Q19" si="1">E18+E17+E16+E15+E14+E13+E12</f>
        <v>27.649999999999995</v>
      </c>
      <c r="F19" s="9">
        <f t="shared" si="1"/>
        <v>117.24999999999999</v>
      </c>
      <c r="G19" s="9">
        <f t="shared" si="1"/>
        <v>822.49999999999989</v>
      </c>
      <c r="H19" s="14"/>
      <c r="I19" s="9">
        <f t="shared" si="1"/>
        <v>385</v>
      </c>
      <c r="J19" s="9">
        <f t="shared" si="1"/>
        <v>4.2</v>
      </c>
      <c r="K19" s="9">
        <f t="shared" si="1"/>
        <v>87.5</v>
      </c>
      <c r="L19" s="9">
        <f t="shared" si="1"/>
        <v>385</v>
      </c>
      <c r="M19" s="9">
        <f t="shared" si="1"/>
        <v>0.42000000000000004</v>
      </c>
      <c r="N19" s="9">
        <f t="shared" si="1"/>
        <v>0.49</v>
      </c>
      <c r="O19" s="9">
        <f t="shared" si="1"/>
        <v>245</v>
      </c>
      <c r="P19" s="9">
        <f t="shared" si="1"/>
        <v>21</v>
      </c>
      <c r="Q19" s="9">
        <f t="shared" si="1"/>
        <v>4</v>
      </c>
    </row>
    <row r="20" spans="1:17" s="11" customFormat="1" x14ac:dyDescent="0.2">
      <c r="A20" s="9"/>
      <c r="B20" s="10"/>
      <c r="C20" s="27">
        <v>0.35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1:17" x14ac:dyDescent="0.2">
      <c r="A21" s="4" t="s">
        <v>26</v>
      </c>
      <c r="B21" s="7"/>
      <c r="C21" s="4"/>
      <c r="D21" s="4"/>
      <c r="E21" s="4"/>
      <c r="F21" s="4"/>
      <c r="G21" s="4"/>
      <c r="H21" s="13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4"/>
      <c r="B22" s="7" t="s">
        <v>33</v>
      </c>
      <c r="C22" s="4">
        <v>180</v>
      </c>
      <c r="D22" s="4">
        <v>5.5</v>
      </c>
      <c r="E22" s="4">
        <v>5.2</v>
      </c>
      <c r="F22" s="4">
        <v>7.1</v>
      </c>
      <c r="G22" s="4">
        <v>102</v>
      </c>
      <c r="H22" s="13"/>
      <c r="I22" s="4">
        <v>73</v>
      </c>
      <c r="J22" s="4">
        <v>0.2</v>
      </c>
      <c r="K22" s="4">
        <v>13.5</v>
      </c>
      <c r="L22" s="4">
        <v>72</v>
      </c>
      <c r="M22" s="4">
        <v>0.02</v>
      </c>
      <c r="N22" s="4">
        <v>0.1</v>
      </c>
      <c r="O22" s="4">
        <v>32</v>
      </c>
      <c r="P22" s="4">
        <v>1.4</v>
      </c>
      <c r="Q22" s="4">
        <v>0</v>
      </c>
    </row>
    <row r="23" spans="1:17" x14ac:dyDescent="0.2">
      <c r="A23" s="4"/>
      <c r="B23" s="7" t="s">
        <v>28</v>
      </c>
      <c r="C23" s="4">
        <v>125</v>
      </c>
      <c r="D23" s="4">
        <v>0.4</v>
      </c>
      <c r="E23" s="4">
        <v>0.4</v>
      </c>
      <c r="F23" s="4">
        <v>3.8</v>
      </c>
      <c r="G23" s="4">
        <v>47</v>
      </c>
      <c r="H23" s="13"/>
      <c r="I23" s="4">
        <v>36</v>
      </c>
      <c r="J23" s="4">
        <v>0.6</v>
      </c>
      <c r="K23" s="4">
        <v>7</v>
      </c>
      <c r="L23" s="4">
        <v>21</v>
      </c>
      <c r="M23" s="4">
        <v>0.03</v>
      </c>
      <c r="N23" s="4">
        <v>0.02</v>
      </c>
      <c r="O23" s="4">
        <v>35</v>
      </c>
      <c r="P23" s="4">
        <v>4</v>
      </c>
      <c r="Q23" s="4">
        <v>0.16</v>
      </c>
    </row>
    <row r="24" spans="1:17" x14ac:dyDescent="0.2">
      <c r="A24" s="4"/>
      <c r="B24" s="7" t="s">
        <v>61</v>
      </c>
      <c r="C24" s="4">
        <v>50</v>
      </c>
      <c r="D24" s="4">
        <v>1.8</v>
      </c>
      <c r="E24" s="4">
        <v>2.2999999999999998</v>
      </c>
      <c r="F24" s="4">
        <v>22.6</v>
      </c>
      <c r="G24" s="4">
        <v>86</v>
      </c>
      <c r="H24" s="13"/>
      <c r="I24" s="4">
        <v>1</v>
      </c>
      <c r="J24" s="4">
        <v>0.4</v>
      </c>
      <c r="K24" s="4">
        <v>4.5</v>
      </c>
      <c r="L24" s="4">
        <v>17</v>
      </c>
      <c r="M24" s="4">
        <v>7.0000000000000007E-2</v>
      </c>
      <c r="N24" s="4">
        <v>0.02</v>
      </c>
      <c r="O24" s="4">
        <v>3</v>
      </c>
      <c r="P24" s="4">
        <v>0.6</v>
      </c>
      <c r="Q24" s="4">
        <v>0.26</v>
      </c>
    </row>
    <row r="25" spans="1:17" s="11" customFormat="1" x14ac:dyDescent="0.2">
      <c r="A25" s="9"/>
      <c r="B25" s="10" t="s">
        <v>30</v>
      </c>
      <c r="C25" s="9">
        <f>C24+C23+C22</f>
        <v>355</v>
      </c>
      <c r="D25" s="9">
        <f t="shared" ref="D25:Q25" si="2">D24+D23+D22</f>
        <v>7.7</v>
      </c>
      <c r="E25" s="9">
        <f t="shared" si="2"/>
        <v>7.9</v>
      </c>
      <c r="F25" s="9">
        <f t="shared" si="2"/>
        <v>33.5</v>
      </c>
      <c r="G25" s="9">
        <f t="shared" si="2"/>
        <v>235</v>
      </c>
      <c r="H25" s="14"/>
      <c r="I25" s="9">
        <f t="shared" si="2"/>
        <v>110</v>
      </c>
      <c r="J25" s="9">
        <f t="shared" si="2"/>
        <v>1.2</v>
      </c>
      <c r="K25" s="9">
        <f t="shared" si="2"/>
        <v>25</v>
      </c>
      <c r="L25" s="9">
        <f t="shared" si="2"/>
        <v>110</v>
      </c>
      <c r="M25" s="9">
        <f t="shared" si="2"/>
        <v>0.12000000000000001</v>
      </c>
      <c r="N25" s="9">
        <f t="shared" si="2"/>
        <v>0.14000000000000001</v>
      </c>
      <c r="O25" s="9">
        <f t="shared" si="2"/>
        <v>70</v>
      </c>
      <c r="P25" s="9">
        <f t="shared" si="2"/>
        <v>6</v>
      </c>
      <c r="Q25" s="9">
        <f t="shared" si="2"/>
        <v>0.42000000000000004</v>
      </c>
    </row>
    <row r="26" spans="1:17" s="11" customFormat="1" x14ac:dyDescent="0.2">
      <c r="A26" s="9"/>
      <c r="B26" s="10"/>
      <c r="C26" s="27">
        <v>0.1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1:17" s="11" customFormat="1" x14ac:dyDescent="0.2">
      <c r="A27" s="9"/>
      <c r="B27" s="10" t="s">
        <v>51</v>
      </c>
      <c r="C27" s="9">
        <f>C25+C19+C9</f>
        <v>1665</v>
      </c>
      <c r="D27" s="9">
        <f t="shared" ref="D27:Q27" si="3">D25+D19+D9</f>
        <v>53.9</v>
      </c>
      <c r="E27" s="9">
        <f t="shared" si="3"/>
        <v>55.3</v>
      </c>
      <c r="F27" s="9">
        <f t="shared" si="3"/>
        <v>234.5</v>
      </c>
      <c r="G27" s="9">
        <f t="shared" si="3"/>
        <v>1645</v>
      </c>
      <c r="H27" s="14"/>
      <c r="I27" s="9">
        <f t="shared" si="3"/>
        <v>770</v>
      </c>
      <c r="J27" s="9">
        <f t="shared" si="3"/>
        <v>8.4</v>
      </c>
      <c r="K27" s="9">
        <f t="shared" si="3"/>
        <v>175</v>
      </c>
      <c r="L27" s="9">
        <f t="shared" si="3"/>
        <v>770</v>
      </c>
      <c r="M27" s="9">
        <f t="shared" si="3"/>
        <v>0.84000000000000008</v>
      </c>
      <c r="N27" s="9">
        <f t="shared" si="3"/>
        <v>0.98</v>
      </c>
      <c r="O27" s="9">
        <f t="shared" si="3"/>
        <v>490</v>
      </c>
      <c r="P27" s="9">
        <f t="shared" si="3"/>
        <v>42</v>
      </c>
      <c r="Q27" s="9">
        <f t="shared" si="3"/>
        <v>6.63</v>
      </c>
    </row>
    <row r="28" spans="1:17" x14ac:dyDescent="0.2">
      <c r="A28" s="4"/>
      <c r="B28" s="4"/>
      <c r="C28" s="4"/>
      <c r="D28" s="4"/>
      <c r="E28" s="4"/>
      <c r="F28" s="4"/>
      <c r="G28" s="4"/>
      <c r="H28" s="13"/>
      <c r="I28" s="4"/>
      <c r="J28" s="4"/>
      <c r="K28" s="4"/>
      <c r="L28" s="4"/>
      <c r="M28" s="4"/>
      <c r="N28" s="4"/>
      <c r="O28" s="4"/>
      <c r="P28" s="4"/>
      <c r="Q28" s="4"/>
    </row>
    <row r="29" spans="1:17" s="11" customFormat="1" x14ac:dyDescent="0.2">
      <c r="A29" s="9"/>
      <c r="B29" s="10"/>
      <c r="C29" s="27">
        <v>0.7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/>
    </row>
  </sheetData>
  <mergeCells count="14">
    <mergeCell ref="C10:Q10"/>
    <mergeCell ref="C20:Q20"/>
    <mergeCell ref="C26:Q26"/>
    <mergeCell ref="C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T1" sqref="T1:U1048576"/>
    </sheetView>
  </sheetViews>
  <sheetFormatPr defaultRowHeight="11.25" x14ac:dyDescent="0.2"/>
  <cols>
    <col min="1" max="1" width="7.28515625" style="3" customWidth="1"/>
    <col min="2" max="2" width="21.5703125" style="3" customWidth="1"/>
    <col min="3" max="3" width="7.42578125" style="3" customWidth="1"/>
    <col min="4" max="4" width="6.140625" style="3" customWidth="1"/>
    <col min="5" max="5" width="5.28515625" style="3" bestFit="1" customWidth="1"/>
    <col min="6" max="6" width="7.28515625" style="3" customWidth="1"/>
    <col min="7" max="7" width="7.42578125" style="3" customWidth="1"/>
    <col min="8" max="8" width="8.42578125" style="16" customWidth="1"/>
    <col min="9" max="9" width="7" style="3" customWidth="1"/>
    <col min="10" max="10" width="6.28515625" style="3" customWidth="1"/>
    <col min="11" max="11" width="6.42578125" style="3" customWidth="1"/>
    <col min="12" max="12" width="5.85546875" style="3" customWidth="1"/>
    <col min="13" max="13" width="6.42578125" style="3" customWidth="1"/>
    <col min="14" max="15" width="6.140625" style="3" customWidth="1"/>
    <col min="16" max="16" width="8" style="3" customWidth="1"/>
    <col min="17" max="17" width="6.7109375" style="3" customWidth="1"/>
    <col min="18" max="16384" width="9.140625" style="3"/>
  </cols>
  <sheetData>
    <row r="1" spans="1:17" x14ac:dyDescent="0.2">
      <c r="A1" s="24" t="s">
        <v>75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ht="22.5" x14ac:dyDescent="0.2">
      <c r="A6" s="4"/>
      <c r="B6" s="7" t="s">
        <v>83</v>
      </c>
      <c r="C6" s="4">
        <v>190</v>
      </c>
      <c r="D6" s="4">
        <v>13.62</v>
      </c>
      <c r="E6" s="4">
        <v>19.13</v>
      </c>
      <c r="F6" s="4">
        <v>47.25</v>
      </c>
      <c r="G6" s="4">
        <v>388.5</v>
      </c>
      <c r="H6" s="13">
        <v>125</v>
      </c>
      <c r="I6" s="4">
        <v>239.3</v>
      </c>
      <c r="J6" s="4">
        <v>2.2400000000000002</v>
      </c>
      <c r="K6" s="4">
        <v>33.1</v>
      </c>
      <c r="L6" s="4">
        <v>196.1</v>
      </c>
      <c r="M6" s="4">
        <v>0.19</v>
      </c>
      <c r="N6" s="4">
        <v>0.25</v>
      </c>
      <c r="O6" s="4">
        <v>140</v>
      </c>
      <c r="P6" s="4">
        <v>6.57</v>
      </c>
      <c r="Q6" s="4">
        <v>0.66</v>
      </c>
    </row>
    <row r="7" spans="1:17" ht="22.5" x14ac:dyDescent="0.2">
      <c r="A7" s="4"/>
      <c r="B7" s="7" t="s">
        <v>77</v>
      </c>
      <c r="C7" s="4">
        <v>50</v>
      </c>
      <c r="D7" s="4">
        <v>1.55</v>
      </c>
      <c r="E7" s="4">
        <v>0.1</v>
      </c>
      <c r="F7" s="4">
        <v>3.25</v>
      </c>
      <c r="G7" s="4">
        <v>20.100000000000001</v>
      </c>
      <c r="H7" s="13">
        <v>12</v>
      </c>
      <c r="I7" s="4">
        <v>10</v>
      </c>
      <c r="J7" s="4">
        <v>0.35</v>
      </c>
      <c r="K7" s="4">
        <v>10.5</v>
      </c>
      <c r="L7" s="4">
        <v>31</v>
      </c>
      <c r="M7" s="4">
        <v>0.06</v>
      </c>
      <c r="N7" s="4">
        <v>0.06</v>
      </c>
      <c r="O7" s="4">
        <v>35</v>
      </c>
      <c r="P7" s="4">
        <v>5.6</v>
      </c>
      <c r="Q7" s="4">
        <v>0.1</v>
      </c>
    </row>
    <row r="8" spans="1:17" ht="22.5" x14ac:dyDescent="0.2">
      <c r="A8" s="4"/>
      <c r="B8" s="7" t="s">
        <v>82</v>
      </c>
      <c r="C8" s="4">
        <v>210</v>
      </c>
      <c r="D8" s="4">
        <v>0.13</v>
      </c>
      <c r="E8" s="4">
        <v>0.02</v>
      </c>
      <c r="F8" s="4">
        <v>15.2</v>
      </c>
      <c r="G8" s="4">
        <v>62</v>
      </c>
      <c r="H8" s="13">
        <v>98</v>
      </c>
      <c r="I8" s="4">
        <v>14.2</v>
      </c>
      <c r="J8" s="4">
        <v>0.36</v>
      </c>
      <c r="K8" s="4">
        <v>2.4</v>
      </c>
      <c r="L8" s="4">
        <v>4.4000000000000004</v>
      </c>
      <c r="M8" s="4">
        <v>0</v>
      </c>
      <c r="N8" s="4">
        <v>0</v>
      </c>
      <c r="O8" s="4">
        <v>0</v>
      </c>
      <c r="P8" s="4">
        <v>2.83</v>
      </c>
      <c r="Q8" s="4">
        <v>0</v>
      </c>
    </row>
    <row r="9" spans="1:17" ht="22.5" x14ac:dyDescent="0.2">
      <c r="A9" s="4"/>
      <c r="B9" s="7" t="s">
        <v>21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3"/>
      <c r="I9" s="4">
        <v>11.5</v>
      </c>
      <c r="J9" s="4">
        <v>0.05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s="11" customFormat="1" x14ac:dyDescent="0.2">
      <c r="A10" s="9"/>
      <c r="B10" s="10" t="s">
        <v>22</v>
      </c>
      <c r="C10" s="9">
        <f>C9+C8+C7+C6</f>
        <v>500</v>
      </c>
      <c r="D10" s="9">
        <f>D9+D8+D7+D6</f>
        <v>19.25</v>
      </c>
      <c r="E10" s="9">
        <f t="shared" ref="E10:Q10" si="0">E9+E8+E7+E6</f>
        <v>19.75</v>
      </c>
      <c r="F10" s="9">
        <f t="shared" si="0"/>
        <v>83.75</v>
      </c>
      <c r="G10" s="9">
        <f t="shared" si="0"/>
        <v>587.5</v>
      </c>
      <c r="H10" s="14"/>
      <c r="I10" s="9">
        <f>I9+I8+I7+I6</f>
        <v>275</v>
      </c>
      <c r="J10" s="9">
        <f t="shared" si="0"/>
        <v>3</v>
      </c>
      <c r="K10" s="9">
        <f t="shared" si="0"/>
        <v>62.5</v>
      </c>
      <c r="L10" s="9">
        <f t="shared" si="0"/>
        <v>275</v>
      </c>
      <c r="M10" s="9">
        <f t="shared" si="0"/>
        <v>0.3</v>
      </c>
      <c r="N10" s="9">
        <f t="shared" si="0"/>
        <v>0.35</v>
      </c>
      <c r="O10" s="9">
        <f t="shared" si="0"/>
        <v>175</v>
      </c>
      <c r="P10" s="9">
        <f t="shared" si="0"/>
        <v>15</v>
      </c>
      <c r="Q10" s="9">
        <f t="shared" si="0"/>
        <v>1.4100000000000001</v>
      </c>
    </row>
    <row r="11" spans="1:17" s="11" customFormat="1" x14ac:dyDescent="0.2">
      <c r="A11" s="9"/>
      <c r="B11" s="10"/>
      <c r="C11" s="27">
        <v>0.25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1:17" x14ac:dyDescent="0.2">
      <c r="A12" s="4" t="s">
        <v>23</v>
      </c>
      <c r="B12" s="7"/>
      <c r="C12" s="4"/>
      <c r="D12" s="4"/>
      <c r="E12" s="4"/>
      <c r="F12" s="4"/>
      <c r="G12" s="4"/>
      <c r="H12" s="13"/>
      <c r="I12" s="4"/>
      <c r="J12" s="4"/>
      <c r="K12" s="4"/>
      <c r="L12" s="4"/>
      <c r="M12" s="4"/>
      <c r="N12" s="4"/>
      <c r="O12" s="4"/>
      <c r="P12" s="4"/>
      <c r="Q12" s="4"/>
    </row>
    <row r="13" spans="1:17" ht="22.5" x14ac:dyDescent="0.2">
      <c r="A13" s="4"/>
      <c r="B13" s="7" t="s">
        <v>57</v>
      </c>
      <c r="C13" s="21">
        <v>60</v>
      </c>
      <c r="D13" s="4">
        <v>1.1000000000000001</v>
      </c>
      <c r="E13" s="4">
        <v>2.7</v>
      </c>
      <c r="F13" s="4">
        <v>6.5</v>
      </c>
      <c r="G13" s="4">
        <v>57.34</v>
      </c>
      <c r="H13" s="13">
        <v>152</v>
      </c>
      <c r="I13" s="4">
        <v>26.23</v>
      </c>
      <c r="J13" s="4">
        <v>0.5</v>
      </c>
      <c r="K13" s="4">
        <v>13</v>
      </c>
      <c r="L13" s="4">
        <v>21</v>
      </c>
      <c r="M13" s="4">
        <v>0.03</v>
      </c>
      <c r="N13" s="4">
        <v>0.03</v>
      </c>
      <c r="O13" s="4">
        <v>45</v>
      </c>
      <c r="P13" s="4">
        <v>1.5</v>
      </c>
      <c r="Q13" s="4">
        <v>1.6</v>
      </c>
    </row>
    <row r="14" spans="1:17" x14ac:dyDescent="0.2">
      <c r="A14" s="4"/>
      <c r="B14" s="7" t="s">
        <v>50</v>
      </c>
      <c r="C14" s="21">
        <v>200</v>
      </c>
      <c r="D14" s="4">
        <v>8.16</v>
      </c>
      <c r="E14" s="4">
        <v>9.19</v>
      </c>
      <c r="F14" s="4">
        <v>15.3</v>
      </c>
      <c r="G14" s="4">
        <v>116.5</v>
      </c>
      <c r="H14" s="13">
        <v>128</v>
      </c>
      <c r="I14" s="4">
        <v>116.4</v>
      </c>
      <c r="J14" s="4">
        <v>0.21</v>
      </c>
      <c r="K14" s="4">
        <v>23</v>
      </c>
      <c r="L14" s="4">
        <v>44.4</v>
      </c>
      <c r="M14" s="4">
        <v>0.15</v>
      </c>
      <c r="N14" s="4">
        <v>0.2</v>
      </c>
      <c r="O14" s="4">
        <v>34</v>
      </c>
      <c r="P14" s="4">
        <v>1.3</v>
      </c>
      <c r="Q14" s="4">
        <v>2.4</v>
      </c>
    </row>
    <row r="15" spans="1:17" ht="20.25" customHeight="1" x14ac:dyDescent="0.2">
      <c r="A15" s="17"/>
      <c r="B15" s="23" t="s">
        <v>85</v>
      </c>
      <c r="C15" s="22">
        <v>100</v>
      </c>
      <c r="D15" s="18">
        <v>10.66</v>
      </c>
      <c r="E15" s="19">
        <v>10.91</v>
      </c>
      <c r="F15" s="3">
        <v>54.22</v>
      </c>
      <c r="G15" s="18">
        <v>259</v>
      </c>
      <c r="H15" s="20" t="s">
        <v>87</v>
      </c>
      <c r="I15" s="19">
        <v>146.9</v>
      </c>
      <c r="J15" s="3">
        <v>0.49</v>
      </c>
      <c r="K15" s="18">
        <v>2.75</v>
      </c>
      <c r="L15" s="18">
        <v>177.87</v>
      </c>
      <c r="M15" s="19">
        <v>0.09</v>
      </c>
      <c r="N15" s="19">
        <v>0.08</v>
      </c>
      <c r="O15" s="3">
        <v>146</v>
      </c>
      <c r="P15" s="19">
        <v>0.95</v>
      </c>
      <c r="Q15" s="19">
        <v>0.15</v>
      </c>
    </row>
    <row r="16" spans="1:17" x14ac:dyDescent="0.2">
      <c r="A16" s="4"/>
      <c r="B16" s="7" t="s">
        <v>86</v>
      </c>
      <c r="C16" s="21">
        <v>150</v>
      </c>
      <c r="D16" s="4">
        <v>3.25</v>
      </c>
      <c r="E16" s="4">
        <v>4.1399999999999997</v>
      </c>
      <c r="F16" s="4">
        <v>6.01</v>
      </c>
      <c r="G16" s="4">
        <v>171</v>
      </c>
      <c r="H16" s="13">
        <v>60</v>
      </c>
      <c r="I16" s="4">
        <v>40.57</v>
      </c>
      <c r="J16" s="4">
        <v>0.55000000000000004</v>
      </c>
      <c r="K16" s="4">
        <v>17.649999999999999</v>
      </c>
      <c r="L16" s="4">
        <v>69.13</v>
      </c>
      <c r="M16" s="4">
        <v>7.0000000000000007E-2</v>
      </c>
      <c r="N16" s="4">
        <v>0.09</v>
      </c>
      <c r="O16" s="4">
        <v>20</v>
      </c>
      <c r="P16" s="4">
        <v>0.9</v>
      </c>
      <c r="Q16" s="4">
        <v>0.15</v>
      </c>
    </row>
    <row r="17" spans="1:17" ht="24" customHeight="1" x14ac:dyDescent="0.2">
      <c r="A17" s="4"/>
      <c r="B17" s="7" t="s">
        <v>27</v>
      </c>
      <c r="C17" s="21">
        <v>200</v>
      </c>
      <c r="D17" s="4">
        <v>0.52</v>
      </c>
      <c r="E17" s="4">
        <v>0.18</v>
      </c>
      <c r="F17" s="4">
        <v>24.84</v>
      </c>
      <c r="G17" s="4">
        <v>102.9</v>
      </c>
      <c r="H17" s="13">
        <v>115</v>
      </c>
      <c r="I17" s="4">
        <v>43.4</v>
      </c>
      <c r="J17" s="4">
        <v>1.3</v>
      </c>
      <c r="K17" s="4">
        <v>17</v>
      </c>
      <c r="L17" s="4">
        <v>23.4</v>
      </c>
      <c r="M17" s="4">
        <v>0.02</v>
      </c>
      <c r="N17" s="4">
        <v>0.02</v>
      </c>
      <c r="O17" s="4">
        <v>0</v>
      </c>
      <c r="P17" s="4">
        <v>16.350000000000001</v>
      </c>
      <c r="Q17" s="4">
        <v>0.2</v>
      </c>
    </row>
    <row r="18" spans="1:17" ht="22.5" x14ac:dyDescent="0.2">
      <c r="A18" s="4"/>
      <c r="B18" s="7" t="s">
        <v>21</v>
      </c>
      <c r="C18" s="21">
        <v>20</v>
      </c>
      <c r="D18" s="4">
        <v>1.58</v>
      </c>
      <c r="E18" s="4">
        <v>0.2</v>
      </c>
      <c r="F18" s="4">
        <v>9.66</v>
      </c>
      <c r="G18" s="4">
        <v>46.76</v>
      </c>
      <c r="H18" s="13"/>
      <c r="I18" s="4">
        <v>4.5999999999999996</v>
      </c>
      <c r="J18" s="4">
        <v>0.22</v>
      </c>
      <c r="K18" s="4">
        <v>6.6</v>
      </c>
      <c r="L18" s="4">
        <v>17.399999999999999</v>
      </c>
      <c r="M18" s="4">
        <v>0.02</v>
      </c>
      <c r="N18" s="4">
        <v>0.04</v>
      </c>
      <c r="O18" s="4">
        <v>0</v>
      </c>
      <c r="P18" s="4">
        <v>0</v>
      </c>
      <c r="Q18" s="4">
        <v>0.26</v>
      </c>
    </row>
    <row r="19" spans="1:17" x14ac:dyDescent="0.2">
      <c r="A19" s="4"/>
      <c r="B19" s="7" t="s">
        <v>24</v>
      </c>
      <c r="C19" s="21">
        <v>30</v>
      </c>
      <c r="D19" s="4">
        <v>1.68</v>
      </c>
      <c r="E19" s="4">
        <v>0.33</v>
      </c>
      <c r="F19" s="4">
        <v>0.72</v>
      </c>
      <c r="G19" s="4">
        <v>69</v>
      </c>
      <c r="H19" s="13"/>
      <c r="I19" s="4">
        <v>6.9</v>
      </c>
      <c r="J19" s="4">
        <v>0.93</v>
      </c>
      <c r="K19" s="4">
        <v>7.5</v>
      </c>
      <c r="L19" s="4">
        <v>31.8</v>
      </c>
      <c r="M19" s="4">
        <v>0.04</v>
      </c>
      <c r="N19" s="4">
        <v>0.03</v>
      </c>
      <c r="O19" s="4">
        <v>0</v>
      </c>
      <c r="P19" s="4">
        <v>0</v>
      </c>
      <c r="Q19" s="4">
        <v>0.27</v>
      </c>
    </row>
    <row r="20" spans="1:17" s="11" customFormat="1" x14ac:dyDescent="0.2">
      <c r="A20" s="9"/>
      <c r="B20" s="10" t="s">
        <v>25</v>
      </c>
      <c r="C20" s="9">
        <f>C19+C18+C17+C16+C14+C13+C15</f>
        <v>760</v>
      </c>
      <c r="D20" s="9">
        <f t="shared" ref="D20:Q20" si="1">D19+D18+D17+D16+D14+D13+D15</f>
        <v>26.95</v>
      </c>
      <c r="E20" s="9">
        <f t="shared" si="1"/>
        <v>27.65</v>
      </c>
      <c r="F20" s="9">
        <f t="shared" si="1"/>
        <v>117.25</v>
      </c>
      <c r="G20" s="9">
        <f t="shared" si="1"/>
        <v>822.5</v>
      </c>
      <c r="H20" s="9"/>
      <c r="I20" s="9">
        <f t="shared" si="1"/>
        <v>385</v>
      </c>
      <c r="J20" s="9">
        <f t="shared" si="1"/>
        <v>4.2</v>
      </c>
      <c r="K20" s="9">
        <f t="shared" si="1"/>
        <v>87.5</v>
      </c>
      <c r="L20" s="9">
        <f t="shared" si="1"/>
        <v>385</v>
      </c>
      <c r="M20" s="9">
        <f t="shared" si="1"/>
        <v>0.42000000000000004</v>
      </c>
      <c r="N20" s="9">
        <f t="shared" si="1"/>
        <v>0.49000000000000005</v>
      </c>
      <c r="O20" s="9">
        <f t="shared" si="1"/>
        <v>245</v>
      </c>
      <c r="P20" s="9">
        <f t="shared" si="1"/>
        <v>21</v>
      </c>
      <c r="Q20" s="9">
        <f t="shared" si="1"/>
        <v>5.03</v>
      </c>
    </row>
    <row r="21" spans="1:17" s="11" customFormat="1" x14ac:dyDescent="0.2">
      <c r="A21" s="9"/>
      <c r="B21" s="10"/>
      <c r="C21" s="27">
        <v>0.35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</row>
    <row r="22" spans="1:17" x14ac:dyDescent="0.2">
      <c r="A22" s="4" t="s">
        <v>26</v>
      </c>
      <c r="B22" s="7"/>
      <c r="C22" s="4"/>
      <c r="D22" s="4"/>
      <c r="E22" s="4"/>
      <c r="F22" s="4"/>
      <c r="G22" s="4"/>
      <c r="H22" s="13"/>
      <c r="I22" s="4"/>
      <c r="J22" s="4"/>
      <c r="K22" s="4"/>
      <c r="L22" s="4"/>
      <c r="M22" s="4"/>
      <c r="N22" s="4"/>
      <c r="O22" s="4"/>
      <c r="P22" s="4"/>
      <c r="Q22" s="4"/>
    </row>
    <row r="23" spans="1:17" s="5" customFormat="1" x14ac:dyDescent="0.25">
      <c r="A23" s="4"/>
      <c r="B23" s="7" t="s">
        <v>62</v>
      </c>
      <c r="C23" s="4">
        <v>180</v>
      </c>
      <c r="D23" s="4">
        <v>0.9</v>
      </c>
      <c r="E23" s="4">
        <v>0</v>
      </c>
      <c r="F23" s="4">
        <v>5</v>
      </c>
      <c r="G23" s="4">
        <v>75</v>
      </c>
      <c r="H23" s="13">
        <v>112</v>
      </c>
      <c r="I23" s="4">
        <v>35.4</v>
      </c>
      <c r="J23" s="4">
        <v>0.5</v>
      </c>
      <c r="K23" s="4">
        <v>7.9</v>
      </c>
      <c r="L23" s="4">
        <v>36.9</v>
      </c>
      <c r="M23" s="4">
        <v>0.02</v>
      </c>
      <c r="N23" s="4">
        <v>0.06</v>
      </c>
      <c r="O23" s="4">
        <v>30</v>
      </c>
      <c r="P23" s="4">
        <v>2</v>
      </c>
      <c r="Q23" s="4">
        <v>0.2</v>
      </c>
    </row>
    <row r="24" spans="1:17" s="5" customFormat="1" x14ac:dyDescent="0.25">
      <c r="A24" s="4"/>
      <c r="B24" s="7" t="s">
        <v>28</v>
      </c>
      <c r="C24" s="4">
        <v>125</v>
      </c>
      <c r="D24" s="4">
        <v>0.4</v>
      </c>
      <c r="E24" s="4">
        <v>0.4</v>
      </c>
      <c r="F24" s="4">
        <v>3.8</v>
      </c>
      <c r="G24" s="4">
        <v>47</v>
      </c>
      <c r="H24" s="13"/>
      <c r="I24" s="4">
        <v>36</v>
      </c>
      <c r="J24" s="4">
        <v>0.6</v>
      </c>
      <c r="K24" s="4">
        <v>7</v>
      </c>
      <c r="L24" s="4">
        <v>11</v>
      </c>
      <c r="M24" s="4">
        <v>0.03</v>
      </c>
      <c r="N24" s="4">
        <v>0.02</v>
      </c>
      <c r="O24" s="4">
        <v>35</v>
      </c>
      <c r="P24" s="4">
        <v>4</v>
      </c>
      <c r="Q24" s="4">
        <v>0.16</v>
      </c>
    </row>
    <row r="25" spans="1:17" s="5" customFormat="1" x14ac:dyDescent="0.25">
      <c r="A25" s="4"/>
      <c r="B25" s="7" t="s">
        <v>63</v>
      </c>
      <c r="C25" s="4">
        <v>50</v>
      </c>
      <c r="D25" s="4">
        <v>6.4</v>
      </c>
      <c r="E25" s="4">
        <v>7.5</v>
      </c>
      <c r="F25" s="4">
        <v>24.7</v>
      </c>
      <c r="G25" s="4">
        <v>113</v>
      </c>
      <c r="H25" s="13"/>
      <c r="I25" s="4">
        <v>38.6</v>
      </c>
      <c r="J25" s="4">
        <v>0.1</v>
      </c>
      <c r="K25" s="4">
        <v>10.1</v>
      </c>
      <c r="L25" s="4">
        <v>62.1</v>
      </c>
      <c r="M25" s="4">
        <v>7.0000000000000007E-2</v>
      </c>
      <c r="N25" s="4">
        <v>0.06</v>
      </c>
      <c r="O25" s="4">
        <v>5</v>
      </c>
      <c r="P25" s="4">
        <v>0</v>
      </c>
      <c r="Q25" s="4">
        <v>0.6</v>
      </c>
    </row>
    <row r="26" spans="1:17" s="11" customFormat="1" x14ac:dyDescent="0.2">
      <c r="A26" s="9"/>
      <c r="B26" s="10" t="s">
        <v>30</v>
      </c>
      <c r="C26" s="9">
        <f>C25+C24+C23</f>
        <v>355</v>
      </c>
      <c r="D26" s="9">
        <f t="shared" ref="D26:Q26" si="2">D25+D24+D23</f>
        <v>7.7000000000000011</v>
      </c>
      <c r="E26" s="9">
        <f t="shared" si="2"/>
        <v>7.9</v>
      </c>
      <c r="F26" s="9">
        <f t="shared" si="2"/>
        <v>33.5</v>
      </c>
      <c r="G26" s="9">
        <f t="shared" si="2"/>
        <v>235</v>
      </c>
      <c r="H26" s="9"/>
      <c r="I26" s="9">
        <f t="shared" si="2"/>
        <v>110</v>
      </c>
      <c r="J26" s="9">
        <f t="shared" si="2"/>
        <v>1.2</v>
      </c>
      <c r="K26" s="9">
        <f t="shared" si="2"/>
        <v>25</v>
      </c>
      <c r="L26" s="9">
        <f t="shared" si="2"/>
        <v>110</v>
      </c>
      <c r="M26" s="9">
        <f t="shared" si="2"/>
        <v>0.12000000000000001</v>
      </c>
      <c r="N26" s="9">
        <f t="shared" si="2"/>
        <v>0.14000000000000001</v>
      </c>
      <c r="O26" s="9">
        <f t="shared" si="2"/>
        <v>70</v>
      </c>
      <c r="P26" s="9">
        <f t="shared" si="2"/>
        <v>6</v>
      </c>
      <c r="Q26" s="9">
        <f t="shared" si="2"/>
        <v>0.96</v>
      </c>
    </row>
    <row r="27" spans="1:17" s="11" customFormat="1" x14ac:dyDescent="0.2">
      <c r="A27" s="9"/>
      <c r="B27" s="10"/>
      <c r="C27" s="27">
        <v>0.1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1:17" s="11" customFormat="1" x14ac:dyDescent="0.2">
      <c r="A28" s="9"/>
      <c r="B28" s="9" t="s">
        <v>51</v>
      </c>
      <c r="C28" s="9">
        <f>C26+C20+C10</f>
        <v>1615</v>
      </c>
      <c r="D28" s="9">
        <f>D26+D20+D10</f>
        <v>53.9</v>
      </c>
      <c r="E28" s="9">
        <f>E26+E20+E10</f>
        <v>55.3</v>
      </c>
      <c r="F28" s="9">
        <f>F26+F20+F10</f>
        <v>234.5</v>
      </c>
      <c r="G28" s="9">
        <f>G26+G20+G10</f>
        <v>1645</v>
      </c>
      <c r="H28" s="14"/>
      <c r="I28" s="9">
        <f t="shared" ref="I28:Q28" si="3">I26+I20+I10</f>
        <v>770</v>
      </c>
      <c r="J28" s="9">
        <f t="shared" si="3"/>
        <v>8.4</v>
      </c>
      <c r="K28" s="9">
        <f t="shared" si="3"/>
        <v>175</v>
      </c>
      <c r="L28" s="9">
        <f t="shared" si="3"/>
        <v>770</v>
      </c>
      <c r="M28" s="9">
        <f t="shared" si="3"/>
        <v>0.84000000000000008</v>
      </c>
      <c r="N28" s="9">
        <f t="shared" si="3"/>
        <v>0.98000000000000009</v>
      </c>
      <c r="O28" s="9">
        <f t="shared" si="3"/>
        <v>490</v>
      </c>
      <c r="P28" s="9">
        <f t="shared" si="3"/>
        <v>42</v>
      </c>
      <c r="Q28" s="9">
        <f t="shared" si="3"/>
        <v>7.4</v>
      </c>
    </row>
    <row r="29" spans="1:17" s="11" customFormat="1" x14ac:dyDescent="0.2">
      <c r="A29" s="9"/>
      <c r="B29" s="10"/>
      <c r="C29" s="27">
        <v>0.7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/>
    </row>
  </sheetData>
  <mergeCells count="14">
    <mergeCell ref="C11:Q11"/>
    <mergeCell ref="C21:Q21"/>
    <mergeCell ref="C27:Q27"/>
    <mergeCell ref="C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workbookViewId="0">
      <selection sqref="A1:Q28"/>
    </sheetView>
  </sheetViews>
  <sheetFormatPr defaultRowHeight="11.25" x14ac:dyDescent="0.2"/>
  <cols>
    <col min="1" max="1" width="6.7109375" style="3" customWidth="1"/>
    <col min="2" max="2" width="22.85546875" style="3" customWidth="1"/>
    <col min="3" max="3" width="6.7109375" style="3" customWidth="1"/>
    <col min="4" max="5" width="6.42578125" style="3" customWidth="1"/>
    <col min="6" max="6" width="7.28515625" style="3" customWidth="1"/>
    <col min="7" max="7" width="7.42578125" style="3" customWidth="1"/>
    <col min="8" max="8" width="8.5703125" style="16" customWidth="1"/>
    <col min="9" max="9" width="6.42578125" style="3" customWidth="1"/>
    <col min="10" max="10" width="5.7109375" style="3" customWidth="1"/>
    <col min="11" max="11" width="6.42578125" style="3" customWidth="1"/>
    <col min="12" max="12" width="6.7109375" style="3" customWidth="1"/>
    <col min="13" max="13" width="7" style="3" customWidth="1"/>
    <col min="14" max="14" width="6" style="3" customWidth="1"/>
    <col min="15" max="15" width="7.42578125" style="3" customWidth="1"/>
    <col min="16" max="16" width="5.7109375" style="3" customWidth="1"/>
    <col min="17" max="17" width="5.85546875" style="3" customWidth="1"/>
    <col min="18" max="16384" width="9.140625" style="3"/>
  </cols>
  <sheetData>
    <row r="1" spans="1:17" x14ac:dyDescent="0.2">
      <c r="A1" s="24" t="s">
        <v>76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ht="33.75" x14ac:dyDescent="0.2">
      <c r="A5" s="4" t="s">
        <v>20</v>
      </c>
      <c r="B5" s="7" t="s">
        <v>65</v>
      </c>
      <c r="C5" s="4">
        <v>155</v>
      </c>
      <c r="D5" s="4">
        <v>4.9000000000000004</v>
      </c>
      <c r="E5" s="4">
        <v>9.56</v>
      </c>
      <c r="F5" s="4">
        <v>28.5</v>
      </c>
      <c r="G5" s="4">
        <v>213.4</v>
      </c>
      <c r="H5" s="13">
        <v>51</v>
      </c>
      <c r="I5" s="4">
        <v>52.3</v>
      </c>
      <c r="J5" s="4">
        <v>0.5</v>
      </c>
      <c r="K5" s="4">
        <v>6.7</v>
      </c>
      <c r="L5" s="4">
        <v>75.5</v>
      </c>
      <c r="M5" s="4">
        <v>0.14000000000000001</v>
      </c>
      <c r="N5" s="4">
        <v>0.17</v>
      </c>
      <c r="O5" s="4">
        <v>88.2</v>
      </c>
      <c r="P5" s="4">
        <v>1.9</v>
      </c>
      <c r="Q5" s="4">
        <v>0.4</v>
      </c>
    </row>
    <row r="6" spans="1:17" x14ac:dyDescent="0.2">
      <c r="A6" s="4"/>
      <c r="B6" s="7" t="s">
        <v>33</v>
      </c>
      <c r="C6" s="4">
        <v>200</v>
      </c>
      <c r="D6" s="4">
        <v>6.8</v>
      </c>
      <c r="E6" s="4">
        <v>7.02</v>
      </c>
      <c r="F6" s="4">
        <v>8</v>
      </c>
      <c r="G6" s="4">
        <v>102</v>
      </c>
      <c r="H6" s="13"/>
      <c r="I6" s="4">
        <v>171</v>
      </c>
      <c r="J6" s="4">
        <v>1.65</v>
      </c>
      <c r="K6" s="4">
        <v>18</v>
      </c>
      <c r="L6" s="4">
        <v>70</v>
      </c>
      <c r="M6" s="4">
        <v>0.08</v>
      </c>
      <c r="N6" s="4">
        <v>0.12</v>
      </c>
      <c r="O6" s="4">
        <v>86.8</v>
      </c>
      <c r="P6" s="4">
        <v>11.63</v>
      </c>
      <c r="Q6" s="4">
        <v>0</v>
      </c>
    </row>
    <row r="7" spans="1:17" x14ac:dyDescent="0.2">
      <c r="A7" s="4"/>
      <c r="B7" s="7" t="s">
        <v>52</v>
      </c>
      <c r="C7" s="4">
        <v>200</v>
      </c>
      <c r="D7" s="4">
        <v>3.6</v>
      </c>
      <c r="E7" s="4">
        <v>2.67</v>
      </c>
      <c r="F7" s="4">
        <v>29.2</v>
      </c>
      <c r="G7" s="4">
        <v>155.19999999999999</v>
      </c>
      <c r="H7" s="13">
        <v>105</v>
      </c>
      <c r="I7" s="4">
        <v>40.200000000000003</v>
      </c>
      <c r="J7" s="4">
        <v>0.8</v>
      </c>
      <c r="K7" s="4">
        <v>21.3</v>
      </c>
      <c r="L7" s="4">
        <v>86</v>
      </c>
      <c r="M7" s="4">
        <v>0.03</v>
      </c>
      <c r="N7" s="4">
        <v>0.02</v>
      </c>
      <c r="O7" s="4">
        <v>0</v>
      </c>
      <c r="P7" s="4">
        <v>1.47</v>
      </c>
      <c r="Q7" s="4">
        <v>0</v>
      </c>
    </row>
    <row r="8" spans="1:17" ht="22.5" x14ac:dyDescent="0.2">
      <c r="A8" s="4"/>
      <c r="B8" s="7" t="s">
        <v>21</v>
      </c>
      <c r="C8" s="4">
        <v>50</v>
      </c>
      <c r="D8" s="4">
        <v>3.95</v>
      </c>
      <c r="E8" s="4">
        <v>0.5</v>
      </c>
      <c r="F8" s="4">
        <v>18.05</v>
      </c>
      <c r="G8" s="4">
        <v>116.9</v>
      </c>
      <c r="H8" s="13"/>
      <c r="I8" s="4">
        <v>11.5</v>
      </c>
      <c r="J8" s="4">
        <v>0.05</v>
      </c>
      <c r="K8" s="4">
        <v>16.5</v>
      </c>
      <c r="L8" s="4">
        <v>43.5</v>
      </c>
      <c r="M8" s="4">
        <v>0.05</v>
      </c>
      <c r="N8" s="4">
        <v>0.04</v>
      </c>
      <c r="O8" s="4">
        <v>0</v>
      </c>
      <c r="P8" s="4">
        <v>0</v>
      </c>
      <c r="Q8" s="4">
        <v>0.65</v>
      </c>
    </row>
    <row r="9" spans="1:17" s="11" customFormat="1" x14ac:dyDescent="0.2">
      <c r="A9" s="9"/>
      <c r="B9" s="10" t="s">
        <v>22</v>
      </c>
      <c r="C9" s="9">
        <f>C8+C7+C6+C5</f>
        <v>605</v>
      </c>
      <c r="D9" s="9">
        <f>D8+D7+D6+D5</f>
        <v>19.25</v>
      </c>
      <c r="E9" s="9">
        <f t="shared" ref="E9:Q9" si="0">E8+E7+E6+E5</f>
        <v>19.75</v>
      </c>
      <c r="F9" s="9">
        <f t="shared" si="0"/>
        <v>83.75</v>
      </c>
      <c r="G9" s="9">
        <f>G8+G7+G6+G5</f>
        <v>587.5</v>
      </c>
      <c r="H9" s="14"/>
      <c r="I9" s="9">
        <f t="shared" si="0"/>
        <v>275</v>
      </c>
      <c r="J9" s="9">
        <f t="shared" si="0"/>
        <v>3</v>
      </c>
      <c r="K9" s="9">
        <f t="shared" si="0"/>
        <v>62.5</v>
      </c>
      <c r="L9" s="9">
        <f t="shared" si="0"/>
        <v>275</v>
      </c>
      <c r="M9" s="9">
        <f t="shared" si="0"/>
        <v>0.30000000000000004</v>
      </c>
      <c r="N9" s="9">
        <f t="shared" si="0"/>
        <v>0.35</v>
      </c>
      <c r="O9" s="9">
        <f t="shared" si="0"/>
        <v>175</v>
      </c>
      <c r="P9" s="9">
        <f t="shared" si="0"/>
        <v>15.000000000000002</v>
      </c>
      <c r="Q9" s="9">
        <f t="shared" si="0"/>
        <v>1.05</v>
      </c>
    </row>
    <row r="10" spans="1:17" s="11" customFormat="1" x14ac:dyDescent="0.2">
      <c r="A10" s="9"/>
      <c r="B10" s="10"/>
      <c r="C10" s="27">
        <v>0.25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17" x14ac:dyDescent="0.2">
      <c r="A11" s="4" t="s">
        <v>23</v>
      </c>
      <c r="B11" s="7"/>
      <c r="C11" s="4"/>
      <c r="D11" s="4"/>
      <c r="E11" s="4"/>
      <c r="F11" s="4"/>
      <c r="G11" s="4"/>
      <c r="H11" s="13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">
      <c r="A12" s="4"/>
      <c r="B12" s="7" t="s">
        <v>66</v>
      </c>
      <c r="C12" s="4">
        <v>60</v>
      </c>
      <c r="D12" s="4">
        <v>2.8</v>
      </c>
      <c r="E12" s="4">
        <v>3</v>
      </c>
      <c r="F12" s="4">
        <v>4.3</v>
      </c>
      <c r="G12" s="4">
        <v>79.099999999999994</v>
      </c>
      <c r="H12" s="13">
        <v>141</v>
      </c>
      <c r="I12" s="4">
        <v>97</v>
      </c>
      <c r="J12" s="4">
        <v>0.6</v>
      </c>
      <c r="K12" s="4">
        <v>13.7</v>
      </c>
      <c r="L12" s="4">
        <v>65</v>
      </c>
      <c r="M12" s="4">
        <v>0.01</v>
      </c>
      <c r="N12" s="4">
        <v>0.05</v>
      </c>
      <c r="O12" s="4">
        <v>36</v>
      </c>
      <c r="P12" s="4">
        <v>3.4</v>
      </c>
      <c r="Q12" s="4">
        <v>2.4</v>
      </c>
    </row>
    <row r="13" spans="1:17" x14ac:dyDescent="0.2">
      <c r="A13" s="4"/>
      <c r="B13" s="7" t="s">
        <v>40</v>
      </c>
      <c r="C13" s="4">
        <v>200</v>
      </c>
      <c r="D13" s="4">
        <v>2.7</v>
      </c>
      <c r="E13" s="4">
        <v>9.6999999999999993</v>
      </c>
      <c r="F13" s="4">
        <v>13.77</v>
      </c>
      <c r="G13" s="4">
        <v>126.64</v>
      </c>
      <c r="H13" s="13">
        <v>124</v>
      </c>
      <c r="I13" s="4">
        <v>89.2</v>
      </c>
      <c r="J13" s="4">
        <v>0.7</v>
      </c>
      <c r="K13" s="4">
        <v>10.5</v>
      </c>
      <c r="L13" s="4">
        <v>72</v>
      </c>
      <c r="M13" s="4">
        <v>0.06</v>
      </c>
      <c r="N13" s="4">
        <v>0.06</v>
      </c>
      <c r="O13" s="4">
        <v>50</v>
      </c>
      <c r="P13" s="4">
        <v>10</v>
      </c>
      <c r="Q13" s="4">
        <v>0</v>
      </c>
    </row>
    <row r="14" spans="1:17" ht="22.5" x14ac:dyDescent="0.2">
      <c r="A14" s="4"/>
      <c r="B14" s="7" t="s">
        <v>41</v>
      </c>
      <c r="C14" s="4">
        <v>120</v>
      </c>
      <c r="D14" s="4">
        <v>14.7</v>
      </c>
      <c r="E14" s="4">
        <v>13.8</v>
      </c>
      <c r="F14" s="4">
        <v>18.5</v>
      </c>
      <c r="G14" s="4">
        <v>184</v>
      </c>
      <c r="H14" s="13">
        <v>61</v>
      </c>
      <c r="I14" s="4">
        <v>117</v>
      </c>
      <c r="J14" s="4">
        <v>0.8</v>
      </c>
      <c r="K14" s="4">
        <v>18.7</v>
      </c>
      <c r="L14" s="4">
        <v>125.9</v>
      </c>
      <c r="M14" s="4">
        <v>0.13</v>
      </c>
      <c r="N14" s="4">
        <v>0.16</v>
      </c>
      <c r="O14" s="4">
        <v>131</v>
      </c>
      <c r="P14" s="4">
        <v>0.4</v>
      </c>
      <c r="Q14" s="4">
        <v>1.6</v>
      </c>
    </row>
    <row r="15" spans="1:17" x14ac:dyDescent="0.2">
      <c r="A15" s="4"/>
      <c r="B15" s="7" t="s">
        <v>42</v>
      </c>
      <c r="C15" s="4">
        <v>150</v>
      </c>
      <c r="D15" s="4">
        <v>2.79</v>
      </c>
      <c r="E15" s="4">
        <v>0.6</v>
      </c>
      <c r="F15" s="4">
        <v>33.700000000000003</v>
      </c>
      <c r="G15" s="4">
        <v>202.2</v>
      </c>
      <c r="H15" s="13">
        <v>62</v>
      </c>
      <c r="I15" s="4">
        <v>38</v>
      </c>
      <c r="J15" s="4">
        <v>0.45</v>
      </c>
      <c r="K15" s="4">
        <v>13</v>
      </c>
      <c r="L15" s="4">
        <v>51</v>
      </c>
      <c r="M15" s="4">
        <v>0.15</v>
      </c>
      <c r="N15" s="4">
        <v>0.15</v>
      </c>
      <c r="O15" s="4">
        <v>28</v>
      </c>
      <c r="P15" s="4">
        <v>1.8</v>
      </c>
      <c r="Q15" s="4">
        <v>0.15</v>
      </c>
    </row>
    <row r="16" spans="1:17" s="5" customFormat="1" x14ac:dyDescent="0.25">
      <c r="A16" s="4"/>
      <c r="B16" s="7" t="s">
        <v>37</v>
      </c>
      <c r="C16" s="4">
        <v>200</v>
      </c>
      <c r="D16" s="4">
        <v>0.7</v>
      </c>
      <c r="E16" s="4">
        <v>0.02</v>
      </c>
      <c r="F16" s="4">
        <v>27.6</v>
      </c>
      <c r="G16" s="4">
        <v>114.8</v>
      </c>
      <c r="H16" s="13">
        <v>103</v>
      </c>
      <c r="I16" s="4">
        <v>32.299999999999997</v>
      </c>
      <c r="J16" s="4">
        <v>0.5</v>
      </c>
      <c r="K16" s="4">
        <v>17.5</v>
      </c>
      <c r="L16" s="4">
        <v>21.9</v>
      </c>
      <c r="M16" s="4">
        <v>0.01</v>
      </c>
      <c r="N16" s="4">
        <v>0.03</v>
      </c>
      <c r="O16" s="4">
        <v>0</v>
      </c>
      <c r="P16" s="4">
        <v>5.4</v>
      </c>
      <c r="Q16" s="4">
        <v>0</v>
      </c>
    </row>
    <row r="17" spans="1:17" ht="22.5" x14ac:dyDescent="0.2">
      <c r="A17" s="4"/>
      <c r="B17" s="7" t="s">
        <v>21</v>
      </c>
      <c r="C17" s="4">
        <v>20</v>
      </c>
      <c r="D17" s="4">
        <v>1.58</v>
      </c>
      <c r="E17" s="4">
        <v>0.2</v>
      </c>
      <c r="F17" s="4">
        <v>9.66</v>
      </c>
      <c r="G17" s="4">
        <v>46.76</v>
      </c>
      <c r="H17" s="13"/>
      <c r="I17" s="4">
        <v>4.5999999999999996</v>
      </c>
      <c r="J17" s="4">
        <v>0.22</v>
      </c>
      <c r="K17" s="4">
        <v>6.6</v>
      </c>
      <c r="L17" s="4">
        <v>17.399999999999999</v>
      </c>
      <c r="M17" s="4">
        <v>0.02</v>
      </c>
      <c r="N17" s="4">
        <v>0.01</v>
      </c>
      <c r="O17" s="4">
        <v>0</v>
      </c>
      <c r="P17" s="4">
        <v>0</v>
      </c>
      <c r="Q17" s="4">
        <v>0.26</v>
      </c>
    </row>
    <row r="18" spans="1:17" x14ac:dyDescent="0.2">
      <c r="A18" s="4"/>
      <c r="B18" s="7" t="s">
        <v>24</v>
      </c>
      <c r="C18" s="4">
        <v>30</v>
      </c>
      <c r="D18" s="4">
        <v>1.68</v>
      </c>
      <c r="E18" s="4">
        <v>0.33</v>
      </c>
      <c r="F18" s="4">
        <v>9.7200000000000006</v>
      </c>
      <c r="G18" s="4">
        <v>69</v>
      </c>
      <c r="H18" s="13"/>
      <c r="I18" s="4">
        <v>6.9</v>
      </c>
      <c r="J18" s="4">
        <v>0.93</v>
      </c>
      <c r="K18" s="4">
        <v>7.5</v>
      </c>
      <c r="L18" s="4">
        <v>31.8</v>
      </c>
      <c r="M18" s="4">
        <v>0.04</v>
      </c>
      <c r="N18" s="4">
        <v>0.03</v>
      </c>
      <c r="O18" s="4">
        <v>0</v>
      </c>
      <c r="P18" s="4">
        <v>0</v>
      </c>
      <c r="Q18" s="4">
        <v>0.27</v>
      </c>
    </row>
    <row r="19" spans="1:17" s="11" customFormat="1" x14ac:dyDescent="0.2">
      <c r="A19" s="9"/>
      <c r="B19" s="10" t="s">
        <v>25</v>
      </c>
      <c r="C19" s="9">
        <v>780</v>
      </c>
      <c r="D19" s="9">
        <f>D18+D17+D16+D13+D15+D14+D12</f>
        <v>26.95</v>
      </c>
      <c r="E19" s="9">
        <f t="shared" ref="E19:Q19" si="1">E18+E17+E16+E13+E15+E14+E12</f>
        <v>27.65</v>
      </c>
      <c r="F19" s="9">
        <f t="shared" si="1"/>
        <v>117.25</v>
      </c>
      <c r="G19" s="9">
        <f t="shared" si="1"/>
        <v>822.5</v>
      </c>
      <c r="H19" s="14"/>
      <c r="I19" s="9">
        <f t="shared" si="1"/>
        <v>385</v>
      </c>
      <c r="J19" s="9">
        <f t="shared" si="1"/>
        <v>4.2</v>
      </c>
      <c r="K19" s="9">
        <f t="shared" si="1"/>
        <v>87.5</v>
      </c>
      <c r="L19" s="9">
        <f t="shared" si="1"/>
        <v>385</v>
      </c>
      <c r="M19" s="9">
        <f t="shared" si="1"/>
        <v>0.42000000000000004</v>
      </c>
      <c r="N19" s="9">
        <f t="shared" si="1"/>
        <v>0.49000000000000005</v>
      </c>
      <c r="O19" s="9">
        <f t="shared" si="1"/>
        <v>245</v>
      </c>
      <c r="P19" s="9">
        <f t="shared" si="1"/>
        <v>20.999999999999996</v>
      </c>
      <c r="Q19" s="9">
        <f t="shared" si="1"/>
        <v>4.68</v>
      </c>
    </row>
    <row r="20" spans="1:17" s="11" customFormat="1" x14ac:dyDescent="0.2">
      <c r="A20" s="9"/>
      <c r="B20" s="10"/>
      <c r="C20" s="27">
        <v>0.35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1:17" x14ac:dyDescent="0.2">
      <c r="A21" s="4" t="s">
        <v>26</v>
      </c>
      <c r="B21" s="7"/>
      <c r="C21" s="4"/>
      <c r="D21" s="4"/>
      <c r="E21" s="4"/>
      <c r="F21" s="4"/>
      <c r="G21" s="4"/>
      <c r="H21" s="13"/>
      <c r="I21" s="4"/>
      <c r="J21" s="4"/>
      <c r="K21" s="4"/>
      <c r="L21" s="4"/>
      <c r="M21" s="4"/>
      <c r="N21" s="4"/>
      <c r="O21" s="4"/>
      <c r="P21" s="4"/>
      <c r="Q21" s="4"/>
    </row>
    <row r="22" spans="1:17" s="5" customFormat="1" x14ac:dyDescent="0.25">
      <c r="A22" s="4"/>
      <c r="B22" s="7" t="s">
        <v>27</v>
      </c>
      <c r="C22" s="4">
        <v>200</v>
      </c>
      <c r="D22" s="4">
        <v>0.9</v>
      </c>
      <c r="E22" s="4">
        <v>0</v>
      </c>
      <c r="F22" s="4">
        <v>5</v>
      </c>
      <c r="G22" s="4">
        <v>75</v>
      </c>
      <c r="H22" s="13">
        <v>115</v>
      </c>
      <c r="I22" s="4">
        <v>35.4</v>
      </c>
      <c r="J22" s="4">
        <v>0.5</v>
      </c>
      <c r="K22" s="4">
        <v>7.9</v>
      </c>
      <c r="L22" s="4">
        <v>36.9</v>
      </c>
      <c r="M22" s="4">
        <v>0.02</v>
      </c>
      <c r="N22" s="4">
        <v>0.06</v>
      </c>
      <c r="O22" s="4">
        <v>30</v>
      </c>
      <c r="P22" s="4">
        <v>2</v>
      </c>
      <c r="Q22" s="4">
        <v>0.2</v>
      </c>
    </row>
    <row r="23" spans="1:17" s="5" customFormat="1" x14ac:dyDescent="0.25">
      <c r="A23" s="4"/>
      <c r="B23" s="7" t="s">
        <v>28</v>
      </c>
      <c r="C23" s="4">
        <v>125</v>
      </c>
      <c r="D23" s="4">
        <v>0.4</v>
      </c>
      <c r="E23" s="4">
        <v>0.4</v>
      </c>
      <c r="F23" s="4">
        <v>3.8</v>
      </c>
      <c r="G23" s="4">
        <v>47</v>
      </c>
      <c r="H23" s="13"/>
      <c r="I23" s="4">
        <v>36</v>
      </c>
      <c r="J23" s="4">
        <v>0.6</v>
      </c>
      <c r="K23" s="4">
        <v>7</v>
      </c>
      <c r="L23" s="4">
        <v>11</v>
      </c>
      <c r="M23" s="4">
        <v>0.03</v>
      </c>
      <c r="N23" s="4">
        <v>0.02</v>
      </c>
      <c r="O23" s="4">
        <v>35</v>
      </c>
      <c r="P23" s="4">
        <v>4</v>
      </c>
      <c r="Q23" s="4">
        <v>0.16</v>
      </c>
    </row>
    <row r="24" spans="1:17" s="5" customFormat="1" x14ac:dyDescent="0.25">
      <c r="A24" s="4"/>
      <c r="B24" s="7" t="s">
        <v>60</v>
      </c>
      <c r="C24" s="4">
        <v>50</v>
      </c>
      <c r="D24" s="4">
        <v>6.4</v>
      </c>
      <c r="E24" s="4">
        <v>7.5</v>
      </c>
      <c r="F24" s="4">
        <v>24.7</v>
      </c>
      <c r="G24" s="4">
        <v>113</v>
      </c>
      <c r="H24" s="13"/>
      <c r="I24" s="4">
        <v>38.6</v>
      </c>
      <c r="J24" s="4">
        <v>0.1</v>
      </c>
      <c r="K24" s="4">
        <v>10.1</v>
      </c>
      <c r="L24" s="4">
        <v>62.1</v>
      </c>
      <c r="M24" s="4">
        <v>7.0000000000000007E-2</v>
      </c>
      <c r="N24" s="4">
        <v>0.06</v>
      </c>
      <c r="O24" s="4">
        <v>5</v>
      </c>
      <c r="P24" s="4">
        <v>0</v>
      </c>
      <c r="Q24" s="4">
        <v>0.6</v>
      </c>
    </row>
    <row r="25" spans="1:17" s="11" customFormat="1" x14ac:dyDescent="0.2">
      <c r="A25" s="9"/>
      <c r="B25" s="10" t="s">
        <v>30</v>
      </c>
      <c r="C25" s="9">
        <f>C24+C23+C22</f>
        <v>375</v>
      </c>
      <c r="D25" s="9">
        <f t="shared" ref="D25:Q25" si="2">D24+D23+D22</f>
        <v>7.7000000000000011</v>
      </c>
      <c r="E25" s="9">
        <f t="shared" si="2"/>
        <v>7.9</v>
      </c>
      <c r="F25" s="9">
        <f t="shared" si="2"/>
        <v>33.5</v>
      </c>
      <c r="G25" s="9">
        <f t="shared" si="2"/>
        <v>235</v>
      </c>
      <c r="H25" s="14"/>
      <c r="I25" s="9">
        <f t="shared" si="2"/>
        <v>110</v>
      </c>
      <c r="J25" s="9">
        <f t="shared" si="2"/>
        <v>1.2</v>
      </c>
      <c r="K25" s="9">
        <f t="shared" si="2"/>
        <v>25</v>
      </c>
      <c r="L25" s="9">
        <f t="shared" si="2"/>
        <v>110</v>
      </c>
      <c r="M25" s="9">
        <f t="shared" si="2"/>
        <v>0.12000000000000001</v>
      </c>
      <c r="N25" s="9">
        <f t="shared" si="2"/>
        <v>0.14000000000000001</v>
      </c>
      <c r="O25" s="9">
        <f t="shared" si="2"/>
        <v>70</v>
      </c>
      <c r="P25" s="9">
        <f t="shared" si="2"/>
        <v>6</v>
      </c>
      <c r="Q25" s="9">
        <f t="shared" si="2"/>
        <v>0.96</v>
      </c>
    </row>
    <row r="26" spans="1:17" s="11" customFormat="1" x14ac:dyDescent="0.2">
      <c r="A26" s="9"/>
      <c r="B26" s="10"/>
      <c r="C26" s="27">
        <v>0.1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1:17" s="11" customFormat="1" x14ac:dyDescent="0.2">
      <c r="A27" s="9"/>
      <c r="B27" s="10" t="s">
        <v>51</v>
      </c>
      <c r="C27" s="9">
        <f>C25+C9+C19</f>
        <v>1760</v>
      </c>
      <c r="D27" s="9">
        <f t="shared" ref="D27:Q27" si="3">D25+D9+D19</f>
        <v>53.900000000000006</v>
      </c>
      <c r="E27" s="9">
        <f t="shared" si="3"/>
        <v>55.3</v>
      </c>
      <c r="F27" s="9">
        <f t="shared" si="3"/>
        <v>234.5</v>
      </c>
      <c r="G27" s="9">
        <f t="shared" si="3"/>
        <v>1645</v>
      </c>
      <c r="H27" s="14"/>
      <c r="I27" s="9">
        <f t="shared" si="3"/>
        <v>770</v>
      </c>
      <c r="J27" s="9">
        <f t="shared" si="3"/>
        <v>8.4</v>
      </c>
      <c r="K27" s="9">
        <f t="shared" si="3"/>
        <v>175</v>
      </c>
      <c r="L27" s="9">
        <f t="shared" si="3"/>
        <v>770</v>
      </c>
      <c r="M27" s="9">
        <f t="shared" si="3"/>
        <v>0.84000000000000008</v>
      </c>
      <c r="N27" s="9">
        <f t="shared" si="3"/>
        <v>0.98</v>
      </c>
      <c r="O27" s="9">
        <f t="shared" si="3"/>
        <v>490</v>
      </c>
      <c r="P27" s="9">
        <f t="shared" si="3"/>
        <v>42</v>
      </c>
      <c r="Q27" s="9">
        <f t="shared" si="3"/>
        <v>6.6899999999999995</v>
      </c>
    </row>
    <row r="28" spans="1:17" s="11" customFormat="1" x14ac:dyDescent="0.2">
      <c r="A28" s="9"/>
      <c r="B28" s="10"/>
      <c r="C28" s="27">
        <v>0.7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</sheetData>
  <mergeCells count="14">
    <mergeCell ref="C10:Q10"/>
    <mergeCell ref="C20:Q20"/>
    <mergeCell ref="C26:Q26"/>
    <mergeCell ref="C28:Q28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день</vt:lpstr>
      <vt:lpstr>2 день</vt:lpstr>
      <vt:lpstr>3 день</vt:lpstr>
      <vt:lpstr>4 день</vt:lpstr>
      <vt:lpstr>5 день</vt:lpstr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cp:lastPrinted>2022-01-11T01:43:12Z</cp:lastPrinted>
  <dcterms:created xsi:type="dcterms:W3CDTF">2015-06-05T18:19:34Z</dcterms:created>
  <dcterms:modified xsi:type="dcterms:W3CDTF">2022-03-03T00:20:35Z</dcterms:modified>
</cp:coreProperties>
</file>