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 activeTab="5"/>
  </bookViews>
  <sheets>
    <sheet name="1 день" sheetId="1" r:id="rId1"/>
    <sheet name="2 день" sheetId="2" r:id="rId2"/>
    <sheet name="3 день" sheetId="3" r:id="rId3"/>
    <sheet name="4 день" sheetId="4" r:id="rId4"/>
    <sheet name="5 день" sheetId="5" r:id="rId5"/>
    <sheet name="6 день" sheetId="6" r:id="rId6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3" i="4" l="1"/>
  <c r="C21" i="3" l="1"/>
  <c r="D21" i="3"/>
  <c r="E21" i="3"/>
  <c r="F21" i="3"/>
  <c r="G21" i="3"/>
  <c r="I21" i="3"/>
  <c r="J21" i="3"/>
  <c r="K21" i="3"/>
  <c r="L21" i="3"/>
  <c r="M21" i="3"/>
  <c r="N21" i="3"/>
  <c r="O21" i="3"/>
  <c r="P21" i="3"/>
  <c r="Q21" i="3"/>
  <c r="C27" i="3"/>
  <c r="D27" i="3"/>
  <c r="E27" i="3"/>
  <c r="F27" i="3"/>
  <c r="G27" i="3"/>
  <c r="I27" i="3"/>
  <c r="J27" i="3"/>
  <c r="K27" i="3"/>
  <c r="L27" i="3"/>
  <c r="M27" i="3"/>
  <c r="N27" i="3"/>
  <c r="O27" i="3"/>
  <c r="P27" i="3"/>
  <c r="Q27" i="3"/>
  <c r="G5" i="2"/>
  <c r="C10" i="2"/>
  <c r="D10" i="2"/>
  <c r="E10" i="2"/>
  <c r="F10" i="2"/>
  <c r="G10" i="2"/>
  <c r="I10" i="2"/>
  <c r="J10" i="2"/>
  <c r="K10" i="2"/>
  <c r="L10" i="2"/>
  <c r="M10" i="2"/>
  <c r="N10" i="2"/>
  <c r="O10" i="2"/>
  <c r="P10" i="2"/>
  <c r="Q10" i="2"/>
  <c r="G13" i="2"/>
  <c r="G15" i="2"/>
  <c r="C21" i="2"/>
  <c r="D21" i="2"/>
  <c r="E21" i="2"/>
  <c r="F21" i="2"/>
  <c r="I21" i="2"/>
  <c r="J21" i="2"/>
  <c r="K21" i="2"/>
  <c r="L21" i="2"/>
  <c r="M21" i="2"/>
  <c r="N21" i="2"/>
  <c r="O21" i="2"/>
  <c r="P21" i="2"/>
  <c r="Q21" i="2"/>
  <c r="G22" i="2"/>
  <c r="G26" i="2"/>
  <c r="C26" i="2"/>
  <c r="D26" i="2"/>
  <c r="E26" i="2"/>
  <c r="F26" i="2"/>
  <c r="I26" i="2"/>
  <c r="J26" i="2"/>
  <c r="K26" i="2"/>
  <c r="L26" i="2"/>
  <c r="M26" i="2"/>
  <c r="N26" i="2"/>
  <c r="O26" i="2"/>
  <c r="P26" i="2"/>
  <c r="Q26" i="2"/>
  <c r="Q28" i="2" s="1"/>
  <c r="D9" i="6"/>
  <c r="E9" i="6"/>
  <c r="F9" i="6"/>
  <c r="G9" i="6"/>
  <c r="I9" i="6"/>
  <c r="J9" i="6"/>
  <c r="K9" i="6"/>
  <c r="L9" i="6"/>
  <c r="M9" i="6"/>
  <c r="N9" i="6"/>
  <c r="O9" i="6"/>
  <c r="P9" i="6"/>
  <c r="Q9" i="6"/>
  <c r="C9" i="6"/>
  <c r="E28" i="2" l="1"/>
  <c r="D28" i="2"/>
  <c r="N28" i="2"/>
  <c r="M28" i="2"/>
  <c r="P28" i="2"/>
  <c r="L28" i="2"/>
  <c r="F28" i="2"/>
  <c r="J28" i="2"/>
  <c r="I28" i="2"/>
  <c r="C28" i="2"/>
  <c r="O28" i="2"/>
  <c r="K28" i="2"/>
  <c r="G21" i="2"/>
  <c r="G28" i="2" s="1"/>
  <c r="J14" i="1"/>
  <c r="K14" i="1"/>
  <c r="L14" i="1"/>
  <c r="M14" i="1"/>
  <c r="N14" i="1"/>
  <c r="O14" i="1"/>
  <c r="P14" i="1"/>
  <c r="Q14" i="1"/>
  <c r="I14" i="1"/>
  <c r="D14" i="1"/>
  <c r="E14" i="1"/>
  <c r="F14" i="1"/>
  <c r="C14" i="1"/>
  <c r="G11" i="1"/>
  <c r="Q9" i="5"/>
  <c r="P9" i="5"/>
  <c r="O9" i="5"/>
  <c r="N9" i="5"/>
  <c r="M9" i="5"/>
  <c r="L9" i="5"/>
  <c r="K9" i="5"/>
  <c r="J9" i="5"/>
  <c r="I9" i="5"/>
  <c r="G9" i="5"/>
  <c r="F9" i="5"/>
  <c r="E9" i="5"/>
  <c r="D9" i="5"/>
  <c r="C9" i="5"/>
  <c r="C24" i="1" l="1"/>
  <c r="D19" i="6"/>
  <c r="E19" i="6"/>
  <c r="F19" i="6"/>
  <c r="G19" i="6"/>
  <c r="I19" i="6"/>
  <c r="J19" i="6"/>
  <c r="K19" i="6"/>
  <c r="L19" i="6"/>
  <c r="M19" i="6"/>
  <c r="N19" i="6"/>
  <c r="O19" i="6"/>
  <c r="P19" i="6"/>
  <c r="Q19" i="6"/>
  <c r="C19" i="6"/>
  <c r="D19" i="5"/>
  <c r="E19" i="5"/>
  <c r="F19" i="5"/>
  <c r="G19" i="5"/>
  <c r="I19" i="5"/>
  <c r="J19" i="5"/>
  <c r="K19" i="5"/>
  <c r="L19" i="5"/>
  <c r="M19" i="5"/>
  <c r="N19" i="5"/>
  <c r="O19" i="5"/>
  <c r="P19" i="5"/>
  <c r="Q19" i="5"/>
  <c r="C19" i="5"/>
  <c r="C11" i="3"/>
  <c r="C29" i="3" s="1"/>
  <c r="D10" i="4" l="1"/>
  <c r="E10" i="4"/>
  <c r="F10" i="4"/>
  <c r="G10" i="4"/>
  <c r="I10" i="4"/>
  <c r="J10" i="4"/>
  <c r="K10" i="4"/>
  <c r="L10" i="4"/>
  <c r="M10" i="4"/>
  <c r="N10" i="4"/>
  <c r="O10" i="4"/>
  <c r="P10" i="4"/>
  <c r="Q10" i="4"/>
  <c r="C10" i="4"/>
  <c r="Q20" i="4" l="1"/>
  <c r="D25" i="6"/>
  <c r="E25" i="6"/>
  <c r="F25" i="6"/>
  <c r="G25" i="6"/>
  <c r="I25" i="6"/>
  <c r="J25" i="6"/>
  <c r="K25" i="6"/>
  <c r="L25" i="6"/>
  <c r="M25" i="6"/>
  <c r="N25" i="6"/>
  <c r="O25" i="6"/>
  <c r="P25" i="6"/>
  <c r="Q25" i="6"/>
  <c r="C25" i="6"/>
  <c r="D25" i="5"/>
  <c r="E25" i="5"/>
  <c r="F25" i="5"/>
  <c r="G25" i="5"/>
  <c r="I25" i="5"/>
  <c r="J25" i="5"/>
  <c r="K25" i="5"/>
  <c r="L25" i="5"/>
  <c r="M25" i="5"/>
  <c r="N25" i="5"/>
  <c r="O25" i="5"/>
  <c r="P25" i="5"/>
  <c r="Q25" i="5"/>
  <c r="C25" i="5"/>
  <c r="D26" i="4"/>
  <c r="E26" i="4"/>
  <c r="F26" i="4"/>
  <c r="G26" i="4"/>
  <c r="I26" i="4"/>
  <c r="J26" i="4"/>
  <c r="K26" i="4"/>
  <c r="L26" i="4"/>
  <c r="M26" i="4"/>
  <c r="N26" i="4"/>
  <c r="O26" i="4"/>
  <c r="P26" i="4"/>
  <c r="Q26" i="4"/>
  <c r="C26" i="4"/>
  <c r="D20" i="4"/>
  <c r="E20" i="4"/>
  <c r="F20" i="4"/>
  <c r="G20" i="4"/>
  <c r="I20" i="4"/>
  <c r="J20" i="4"/>
  <c r="K20" i="4"/>
  <c r="L20" i="4"/>
  <c r="M20" i="4"/>
  <c r="N20" i="4"/>
  <c r="O20" i="4"/>
  <c r="P20" i="4"/>
  <c r="C20" i="4"/>
  <c r="D11" i="3"/>
  <c r="D29" i="3" s="1"/>
  <c r="E11" i="3"/>
  <c r="E29" i="3" s="1"/>
  <c r="F11" i="3"/>
  <c r="F29" i="3" s="1"/>
  <c r="G11" i="3"/>
  <c r="G29" i="3" s="1"/>
  <c r="I11" i="3"/>
  <c r="I29" i="3" s="1"/>
  <c r="J11" i="3"/>
  <c r="J29" i="3" s="1"/>
  <c r="K11" i="3"/>
  <c r="K29" i="3" s="1"/>
  <c r="L11" i="3"/>
  <c r="L29" i="3" s="1"/>
  <c r="M11" i="3"/>
  <c r="M29" i="3" s="1"/>
  <c r="N11" i="3"/>
  <c r="N29" i="3" s="1"/>
  <c r="O11" i="3"/>
  <c r="O29" i="3" s="1"/>
  <c r="P11" i="3"/>
  <c r="P29" i="3" s="1"/>
  <c r="Q11" i="3"/>
  <c r="Q29" i="3" s="1"/>
  <c r="D30" i="1"/>
  <c r="E30" i="1"/>
  <c r="F30" i="1"/>
  <c r="I30" i="1"/>
  <c r="J30" i="1"/>
  <c r="K30" i="1"/>
  <c r="L30" i="1"/>
  <c r="M30" i="1"/>
  <c r="N30" i="1"/>
  <c r="O30" i="1"/>
  <c r="P30" i="1"/>
  <c r="Q30" i="1"/>
  <c r="C30" i="1"/>
  <c r="D24" i="1"/>
  <c r="E24" i="1"/>
  <c r="F24" i="1"/>
  <c r="I24" i="1"/>
  <c r="J24" i="1"/>
  <c r="K24" i="1"/>
  <c r="L24" i="1"/>
  <c r="M24" i="1"/>
  <c r="N24" i="1"/>
  <c r="O24" i="1"/>
  <c r="P24" i="1"/>
  <c r="Q24" i="1"/>
  <c r="D32" i="1" l="1"/>
  <c r="I32" i="1"/>
  <c r="F32" i="1"/>
  <c r="E32" i="1"/>
  <c r="C28" i="4"/>
  <c r="C32" i="1"/>
  <c r="L28" i="4"/>
  <c r="C27" i="5"/>
  <c r="P27" i="5"/>
  <c r="L27" i="5"/>
  <c r="N28" i="4"/>
  <c r="Q28" i="4"/>
  <c r="M28" i="4"/>
  <c r="P28" i="4"/>
  <c r="O28" i="4"/>
  <c r="J28" i="4"/>
  <c r="I28" i="4"/>
  <c r="G28" i="4"/>
  <c r="F28" i="4"/>
  <c r="E28" i="4"/>
  <c r="D28" i="4"/>
  <c r="C27" i="6"/>
  <c r="L27" i="6"/>
  <c r="D27" i="6"/>
  <c r="N27" i="6"/>
  <c r="Q27" i="6"/>
  <c r="K27" i="6"/>
  <c r="P27" i="6"/>
  <c r="O27" i="6"/>
  <c r="M27" i="6"/>
  <c r="J27" i="6"/>
  <c r="I27" i="6"/>
  <c r="G27" i="6"/>
  <c r="F27" i="6"/>
  <c r="E27" i="6"/>
  <c r="D27" i="5"/>
  <c r="J27" i="5"/>
  <c r="Q27" i="5"/>
  <c r="K27" i="5"/>
  <c r="N27" i="5"/>
  <c r="O27" i="5"/>
  <c r="M27" i="5"/>
  <c r="I27" i="5"/>
  <c r="G27" i="5"/>
  <c r="F27" i="5"/>
  <c r="E27" i="5"/>
  <c r="K28" i="4"/>
  <c r="N32" i="1"/>
  <c r="Q32" i="1"/>
  <c r="L32" i="1"/>
  <c r="K32" i="1"/>
  <c r="P32" i="1"/>
  <c r="O32" i="1"/>
  <c r="J32" i="1"/>
  <c r="M32" i="1"/>
  <c r="G10" i="1" l="1"/>
  <c r="G14" i="1" s="1"/>
  <c r="G22" i="1"/>
  <c r="G26" i="1"/>
  <c r="G30" i="1"/>
  <c r="G24" i="1" l="1"/>
  <c r="G32" i="1" s="1"/>
</calcChain>
</file>

<file path=xl/sharedStrings.xml><?xml version="1.0" encoding="utf-8"?>
<sst xmlns="http://schemas.openxmlformats.org/spreadsheetml/2006/main" count="257" uniqueCount="92">
  <si>
    <t>Примерное меню горячих школьных завтраков и обедов для организации питания детей с 7-11 лет</t>
  </si>
  <si>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</si>
  <si>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</si>
  <si>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</si>
  <si>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</si>
  <si>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</si>
  <si>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</si>
  <si>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</si>
  <si>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</si>
  <si>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</si>
  <si>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Минеральные вещества, мг</t>
  </si>
  <si>
    <t>Витамины, мг</t>
  </si>
  <si>
    <t>Ca</t>
  </si>
  <si>
    <t>Fe</t>
  </si>
  <si>
    <t>Mg</t>
  </si>
  <si>
    <t>P</t>
  </si>
  <si>
    <t>B1</t>
  </si>
  <si>
    <t>B2</t>
  </si>
  <si>
    <t>A(мкг)</t>
  </si>
  <si>
    <t>C</t>
  </si>
  <si>
    <t>E</t>
  </si>
  <si>
    <t>Хлеб пшеничный йодированный</t>
  </si>
  <si>
    <t>Обед</t>
  </si>
  <si>
    <t>Огурец соленый</t>
  </si>
  <si>
    <t>Птица,тушенная в  соусе</t>
  </si>
  <si>
    <t>Макаронные изделия отварные</t>
  </si>
  <si>
    <t>Полдник</t>
  </si>
  <si>
    <t>Хлеб ржаной</t>
  </si>
  <si>
    <t>Сок фруктовый</t>
  </si>
  <si>
    <t>Фрукты свежие</t>
  </si>
  <si>
    <t>Итого полдник</t>
  </si>
  <si>
    <t xml:space="preserve">Завтрак </t>
  </si>
  <si>
    <t>Итого завтрак</t>
  </si>
  <si>
    <t>Поджарка из рыбы</t>
  </si>
  <si>
    <t>Напиток из плодов шиповника</t>
  </si>
  <si>
    <t>Итого обед</t>
  </si>
  <si>
    <t>Кисло- молочный продукт</t>
  </si>
  <si>
    <t>Завтрак</t>
  </si>
  <si>
    <t>Какао с молоком</t>
  </si>
  <si>
    <t>Рис припущенный с овощами</t>
  </si>
  <si>
    <t>Винегрет овощной</t>
  </si>
  <si>
    <t>Рыба ,запеченная в сметанном соусе</t>
  </si>
  <si>
    <t>Кофейный напиток с молоком</t>
  </si>
  <si>
    <t xml:space="preserve">Огурец соленый </t>
  </si>
  <si>
    <t>Салат  Здоровье</t>
  </si>
  <si>
    <t>Яйцо вареное</t>
  </si>
  <si>
    <t>Плов из  птицы</t>
  </si>
  <si>
    <t>Чай с сахаром</t>
  </si>
  <si>
    <t>Рагу из  овощей</t>
  </si>
  <si>
    <t>Итого день</t>
  </si>
  <si>
    <t>Чай с сахаром, лимоном</t>
  </si>
  <si>
    <t>Сыр порциями</t>
  </si>
  <si>
    <t>Сыр  порциями</t>
  </si>
  <si>
    <t>Биточек или котлета рубленная из птицы</t>
  </si>
  <si>
    <t>Овощи припущенные</t>
  </si>
  <si>
    <t>Молоко кипяченое</t>
  </si>
  <si>
    <t>Пюре картофельное, масло сливочное</t>
  </si>
  <si>
    <t>Ватрушка с творогом</t>
  </si>
  <si>
    <t>Корж молочный</t>
  </si>
  <si>
    <t>Сосиска отварная,соус томатный 50\50</t>
  </si>
  <si>
    <t>Кекс творожный</t>
  </si>
  <si>
    <t>Кисель из смородины свежемороженой</t>
  </si>
  <si>
    <t>Пирожное "Полет"</t>
  </si>
  <si>
    <t>Макаронные изделия отварные, масло сливочное</t>
  </si>
  <si>
    <t>Салат из белокочанной капусты с зеленым горошком</t>
  </si>
  <si>
    <t>Салат из моркови отварной</t>
  </si>
  <si>
    <t>Печень тушеная в соусе</t>
  </si>
  <si>
    <t>Компот из плодов и ягод сушеных (курага)</t>
  </si>
  <si>
    <t>Суп картофельный с крупой и сайрой</t>
  </si>
  <si>
    <t>Щи из свежей капусты, картофелем , сметаной</t>
  </si>
  <si>
    <t>Рис припущенный, масло сливочное</t>
  </si>
  <si>
    <t>Чай с сахаром, с лимоном</t>
  </si>
  <si>
    <t>Неделя: Первая                                                                        День: Суббота                                                  Вариант № 6</t>
  </si>
  <si>
    <t>Неделя: Первая                                                                        День: Пятница                                                  Вариант № 5</t>
  </si>
  <si>
    <t>Неделя: Первая                                                                        День: Четверг                                                        Вариант № 4</t>
  </si>
  <si>
    <t xml:space="preserve">Неделя: Первая                                                                        День: Среда                                                           Вариант № 3 </t>
  </si>
  <si>
    <t>Неделя: Первая                                                                        День: Вторник                                                                 Вариант № 2</t>
  </si>
  <si>
    <t>Неделя: Первая                                                                        День: Понедельник                                                            Вариант № 1</t>
  </si>
  <si>
    <t>Каша вязкая молочная с крупой  рисовой, масло сливочное</t>
  </si>
  <si>
    <t>Суп картофельный с крупой с мясными фрикадельками, 200/10</t>
  </si>
  <si>
    <t>Борщ с фасолью и картофелем,сметаной, 200/10</t>
  </si>
  <si>
    <t>Котлета или биточек, или шницель мясной</t>
  </si>
  <si>
    <t>Салат из свеклы с сыром</t>
  </si>
  <si>
    <t>Суп картофельный с бобовыми (горохом)</t>
  </si>
  <si>
    <t>ИТОГО</t>
  </si>
  <si>
    <t>Пельмени мясные отварные из п/ф промышленного производства, масло сливочное, 230/10</t>
  </si>
  <si>
    <t>Тефтели мясные  в соусе 90/30</t>
  </si>
  <si>
    <t>Каша рассыпчатая  гречневая, масло сливочное, 150/5</t>
  </si>
  <si>
    <t>Сырники творожные, молоко сгущенное 200/50</t>
  </si>
  <si>
    <t xml:space="preserve">Утверждаю                                                                                             Генеральный директор АО "Комбинат питания"              ______________________ Ильина И.Н.                                               "___" ________________ 202_ год                                                               </t>
  </si>
  <si>
    <t xml:space="preserve">Согласованно                                                                       Директор  ________________________                                            ___________________________________                            "___" ________________ 202_ год                                                               </t>
  </si>
  <si>
    <t>Суп картофельный с  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</si>
</sst>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horizontal="right" vertical="center"/>
    </xf>
    <xf numFmtId="0" fontId="3" fillId="0" borderId="4" xfId="0" applyNumberFormat="1" applyFont="1" applyFill="1" applyBorder="1" applyAlignment="1">
      <alignment horizontal="right" vertical="center"/>
    </xf>
    <xf numFmtId="9" fontId="3" fillId="0" borderId="2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7"/>
  <sheetViews>
    <sheetView workbookViewId="0">
      <selection activeCell="A2" sqref="A2:N2"/>
    </sheetView>
  </sheetViews>
  <sheetFormatPr defaultRowHeight="11.25" x14ac:dyDescent="0.25"/>
  <cols>
    <col min="1" max="1" width="7" style="17" customWidth="1"/>
    <col min="2" max="2" width="25.28515625" style="17" customWidth="1"/>
    <col min="3" max="3" width="7.85546875" style="17" customWidth="1"/>
    <col min="4" max="4" width="6.7109375" style="17" customWidth="1"/>
    <col min="5" max="6" width="5.85546875" style="17" customWidth="1"/>
    <col min="7" max="7" width="7.7109375" style="17" customWidth="1"/>
    <col min="8" max="8" width="9.28515625" style="17" customWidth="1"/>
    <col min="9" max="9" width="5.85546875" style="17" customWidth="1"/>
    <col min="10" max="10" width="7.7109375" style="17" customWidth="1"/>
    <col min="11" max="11" width="6.28515625" style="17" customWidth="1"/>
    <col min="12" max="12" width="6.140625" style="17" customWidth="1"/>
    <col min="13" max="13" width="5.85546875" style="17" customWidth="1"/>
    <col min="14" max="14" width="6" style="17" customWidth="1"/>
    <col min="15" max="15" width="5.42578125" style="17" customWidth="1"/>
    <col min="16" max="16" width="5.7109375" style="17" customWidth="1"/>
    <col min="17" max="17" width="5.85546875" style="17" customWidth="1"/>
    <col min="18" max="16384" width="9.140625" style="17"/>
  </cols>
  <sheetData>
    <row r="1" spans="1:17" s="16" customFormat="1" ht="61.5" customHeight="1" x14ac:dyDescent="0.25">
      <c r="A1" s="39"/>
      <c r="B1" s="39"/>
      <c r="C1" s="39"/>
      <c r="D1" s="39"/>
      <c r="E1" s="39"/>
      <c r="F1" s="39" t="s">
        <v>90</v>
      </c>
      <c r="G1" s="39"/>
      <c r="H1" s="39"/>
      <c r="I1" s="39"/>
      <c r="J1" s="39"/>
      <c r="K1" s="39" t="s">
        <v>89</v>
      </c>
      <c r="L1" s="39"/>
      <c r="M1" s="39"/>
      <c r="N1" s="39"/>
      <c r="O1" s="39"/>
      <c r="P1" s="39"/>
      <c r="Q1" s="39"/>
    </row>
    <row r="2" spans="1:17" s="16" customFormat="1" x14ac:dyDescent="0.25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7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7" x14ac:dyDescent="0.25">
      <c r="A4" s="38" t="s">
        <v>77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</row>
    <row r="5" spans="1:17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7" s="18" customFormat="1" x14ac:dyDescent="0.25">
      <c r="A6" s="37" t="s">
        <v>1</v>
      </c>
      <c r="B6" s="37" t="s">
        <v>2</v>
      </c>
      <c r="C6" s="37" t="s">
        <v>3</v>
      </c>
      <c r="D6" s="37" t="s">
        <v>4</v>
      </c>
      <c r="E6" s="37"/>
      <c r="F6" s="37"/>
      <c r="G6" s="37" t="s">
        <v>8</v>
      </c>
      <c r="H6" s="37" t="s">
        <v>9</v>
      </c>
      <c r="I6" s="37" t="s">
        <v>10</v>
      </c>
      <c r="J6" s="37"/>
      <c r="K6" s="37"/>
      <c r="L6" s="37"/>
      <c r="M6" s="37" t="s">
        <v>11</v>
      </c>
      <c r="N6" s="37"/>
      <c r="O6" s="37"/>
      <c r="P6" s="37"/>
      <c r="Q6" s="37"/>
    </row>
    <row r="7" spans="1:17" s="18" customFormat="1" ht="28.5" customHeight="1" x14ac:dyDescent="0.25">
      <c r="A7" s="37"/>
      <c r="B7" s="37"/>
      <c r="C7" s="37"/>
      <c r="D7" s="19" t="s">
        <v>5</v>
      </c>
      <c r="E7" s="19" t="s">
        <v>6</v>
      </c>
      <c r="F7" s="19" t="s">
        <v>7</v>
      </c>
      <c r="G7" s="37"/>
      <c r="H7" s="37"/>
      <c r="I7" s="19" t="s">
        <v>12</v>
      </c>
      <c r="J7" s="19" t="s">
        <v>13</v>
      </c>
      <c r="K7" s="19" t="s">
        <v>14</v>
      </c>
      <c r="L7" s="19" t="s">
        <v>15</v>
      </c>
      <c r="M7" s="19" t="s">
        <v>16</v>
      </c>
      <c r="N7" s="19" t="s">
        <v>17</v>
      </c>
      <c r="O7" s="19" t="s">
        <v>18</v>
      </c>
      <c r="P7" s="19" t="s">
        <v>19</v>
      </c>
      <c r="Q7" s="19" t="s">
        <v>20</v>
      </c>
    </row>
    <row r="8" spans="1:17" s="23" customFormat="1" x14ac:dyDescent="0.25">
      <c r="A8" s="20" t="s">
        <v>37</v>
      </c>
      <c r="B8" s="20"/>
      <c r="C8" s="21"/>
      <c r="D8" s="21"/>
      <c r="E8" s="21"/>
      <c r="F8" s="21"/>
      <c r="G8" s="21"/>
      <c r="H8" s="22"/>
      <c r="I8" s="21"/>
      <c r="J8" s="21"/>
      <c r="K8" s="21"/>
      <c r="L8" s="21"/>
      <c r="M8" s="21"/>
      <c r="N8" s="21"/>
      <c r="O8" s="21"/>
      <c r="P8" s="21"/>
      <c r="Q8" s="21"/>
    </row>
    <row r="9" spans="1:17" s="23" customFormat="1" ht="22.5" x14ac:dyDescent="0.25">
      <c r="A9" s="20"/>
      <c r="B9" s="24" t="s">
        <v>78</v>
      </c>
      <c r="C9" s="21">
        <v>255</v>
      </c>
      <c r="D9" s="21">
        <v>6.34</v>
      </c>
      <c r="E9" s="21">
        <v>6.78</v>
      </c>
      <c r="F9" s="21">
        <v>39.29</v>
      </c>
      <c r="G9" s="21">
        <v>216.93</v>
      </c>
      <c r="H9" s="22">
        <v>1</v>
      </c>
      <c r="I9" s="21">
        <v>40.1</v>
      </c>
      <c r="J9" s="21">
        <v>0.35</v>
      </c>
      <c r="K9" s="21">
        <v>16.739999999999998</v>
      </c>
      <c r="L9" s="21">
        <v>67.39</v>
      </c>
      <c r="M9" s="21">
        <v>0.2</v>
      </c>
      <c r="N9" s="21">
        <v>0.13</v>
      </c>
      <c r="O9" s="21">
        <v>54</v>
      </c>
      <c r="P9" s="21">
        <v>10.87</v>
      </c>
      <c r="Q9" s="21">
        <v>0.7</v>
      </c>
    </row>
    <row r="10" spans="1:17" s="23" customFormat="1" x14ac:dyDescent="0.25">
      <c r="A10" s="20"/>
      <c r="B10" s="24" t="s">
        <v>45</v>
      </c>
      <c r="C10" s="21">
        <v>40</v>
      </c>
      <c r="D10" s="21">
        <v>5.08</v>
      </c>
      <c r="E10" s="21">
        <v>4.5999999999999996</v>
      </c>
      <c r="F10" s="21">
        <v>0.28000000000000003</v>
      </c>
      <c r="G10" s="21">
        <f t="shared" ref="G10:G26" si="0">D10*4+E10*9+F10*4</f>
        <v>62.839999999999996</v>
      </c>
      <c r="H10" s="22">
        <v>5</v>
      </c>
      <c r="I10" s="21">
        <v>88</v>
      </c>
      <c r="J10" s="21">
        <v>0.1</v>
      </c>
      <c r="K10" s="21">
        <v>3.7</v>
      </c>
      <c r="L10" s="21">
        <v>50</v>
      </c>
      <c r="M10" s="21">
        <v>0.03</v>
      </c>
      <c r="N10" s="21">
        <v>0.18</v>
      </c>
      <c r="O10" s="21">
        <v>55</v>
      </c>
      <c r="P10" s="21">
        <v>0.8</v>
      </c>
      <c r="Q10" s="21">
        <v>0.24</v>
      </c>
    </row>
    <row r="11" spans="1:17" s="26" customFormat="1" x14ac:dyDescent="0.2">
      <c r="A11" s="20"/>
      <c r="B11" s="24" t="s">
        <v>51</v>
      </c>
      <c r="C11" s="20">
        <v>10</v>
      </c>
      <c r="D11" s="20">
        <v>0.1</v>
      </c>
      <c r="E11" s="20">
        <v>7.2</v>
      </c>
      <c r="F11" s="20">
        <v>0.13</v>
      </c>
      <c r="G11" s="20">
        <f t="shared" si="0"/>
        <v>65.72</v>
      </c>
      <c r="H11" s="25">
        <v>4</v>
      </c>
      <c r="I11" s="20">
        <v>2.4</v>
      </c>
      <c r="J11" s="20">
        <v>0</v>
      </c>
      <c r="K11" s="20">
        <v>0</v>
      </c>
      <c r="L11" s="20">
        <v>3</v>
      </c>
      <c r="M11" s="20">
        <v>0</v>
      </c>
      <c r="N11" s="20"/>
      <c r="O11" s="20">
        <v>40</v>
      </c>
      <c r="P11" s="20">
        <v>2</v>
      </c>
      <c r="Q11" s="20">
        <v>0.1</v>
      </c>
    </row>
    <row r="12" spans="1:17" s="26" customFormat="1" x14ac:dyDescent="0.2">
      <c r="A12" s="20"/>
      <c r="B12" s="24" t="s">
        <v>38</v>
      </c>
      <c r="C12" s="20">
        <v>200</v>
      </c>
      <c r="D12" s="20">
        <v>3.78</v>
      </c>
      <c r="E12" s="20">
        <v>0.67</v>
      </c>
      <c r="F12" s="20">
        <v>26</v>
      </c>
      <c r="G12" s="20">
        <v>125.11</v>
      </c>
      <c r="H12" s="25">
        <v>101</v>
      </c>
      <c r="I12" s="20">
        <v>133</v>
      </c>
      <c r="J12" s="20">
        <v>2</v>
      </c>
      <c r="K12" s="20">
        <v>25.56</v>
      </c>
      <c r="L12" s="20">
        <v>111.11</v>
      </c>
      <c r="M12" s="20">
        <v>0.02</v>
      </c>
      <c r="N12" s="20">
        <v>0.01</v>
      </c>
      <c r="O12" s="20">
        <v>26</v>
      </c>
      <c r="P12" s="20">
        <v>1.33</v>
      </c>
      <c r="Q12" s="20">
        <v>0</v>
      </c>
    </row>
    <row r="13" spans="1:17" s="23" customFormat="1" x14ac:dyDescent="0.25">
      <c r="A13" s="20"/>
      <c r="B13" s="24" t="s">
        <v>21</v>
      </c>
      <c r="C13" s="21">
        <v>50</v>
      </c>
      <c r="D13" s="21">
        <v>3.95</v>
      </c>
      <c r="E13" s="21">
        <v>0.5</v>
      </c>
      <c r="F13" s="21">
        <v>18.05</v>
      </c>
      <c r="G13" s="21">
        <v>116.9</v>
      </c>
      <c r="H13" s="22"/>
      <c r="I13" s="21">
        <v>11.5</v>
      </c>
      <c r="J13" s="21">
        <v>0.55000000000000004</v>
      </c>
      <c r="K13" s="21">
        <v>16.5</v>
      </c>
      <c r="L13" s="21">
        <v>43.5</v>
      </c>
      <c r="M13" s="21">
        <v>0.05</v>
      </c>
      <c r="N13" s="21">
        <v>0.03</v>
      </c>
      <c r="O13" s="21">
        <v>0</v>
      </c>
      <c r="P13" s="21">
        <v>0</v>
      </c>
      <c r="Q13" s="21">
        <v>0.65</v>
      </c>
    </row>
    <row r="14" spans="1:17" s="31" customFormat="1" x14ac:dyDescent="0.25">
      <c r="A14" s="27"/>
      <c r="B14" s="28" t="s">
        <v>32</v>
      </c>
      <c r="C14" s="29">
        <f>C12+C10+C9+C13+C11</f>
        <v>555</v>
      </c>
      <c r="D14" s="29">
        <f t="shared" ref="D14:G14" si="1">D12+D10+D9+D13+D11</f>
        <v>19.25</v>
      </c>
      <c r="E14" s="29">
        <f t="shared" si="1"/>
        <v>19.75</v>
      </c>
      <c r="F14" s="29">
        <f t="shared" si="1"/>
        <v>83.749999999999986</v>
      </c>
      <c r="G14" s="29">
        <f t="shared" si="1"/>
        <v>587.5</v>
      </c>
      <c r="H14" s="30"/>
      <c r="I14" s="29">
        <f>I12+I10+I9+I13+I11</f>
        <v>275</v>
      </c>
      <c r="J14" s="29">
        <f t="shared" ref="J14:Q14" si="2">J12+J10+J9+J13+J11</f>
        <v>3</v>
      </c>
      <c r="K14" s="29">
        <f t="shared" si="2"/>
        <v>62.5</v>
      </c>
      <c r="L14" s="29">
        <f t="shared" si="2"/>
        <v>275</v>
      </c>
      <c r="M14" s="29">
        <f t="shared" si="2"/>
        <v>0.3</v>
      </c>
      <c r="N14" s="29">
        <f t="shared" si="2"/>
        <v>0.35</v>
      </c>
      <c r="O14" s="29">
        <f t="shared" si="2"/>
        <v>175</v>
      </c>
      <c r="P14" s="29">
        <f t="shared" si="2"/>
        <v>15</v>
      </c>
      <c r="Q14" s="29">
        <f t="shared" si="2"/>
        <v>1.69</v>
      </c>
    </row>
    <row r="15" spans="1:17" s="31" customFormat="1" x14ac:dyDescent="0.25">
      <c r="A15" s="27"/>
      <c r="B15" s="28"/>
      <c r="C15" s="41">
        <v>0.25</v>
      </c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3"/>
    </row>
    <row r="16" spans="1:17" s="23" customFormat="1" x14ac:dyDescent="0.25">
      <c r="A16" s="20" t="s">
        <v>22</v>
      </c>
      <c r="B16" s="24"/>
      <c r="C16" s="21"/>
      <c r="D16" s="21"/>
      <c r="E16" s="21"/>
      <c r="F16" s="21"/>
      <c r="G16" s="21"/>
      <c r="H16" s="22"/>
      <c r="I16" s="21"/>
      <c r="J16" s="21"/>
      <c r="K16" s="21"/>
      <c r="L16" s="21"/>
      <c r="M16" s="21"/>
      <c r="N16" s="21"/>
      <c r="O16" s="21"/>
      <c r="P16" s="21"/>
      <c r="Q16" s="21"/>
    </row>
    <row r="17" spans="1:17" s="23" customFormat="1" x14ac:dyDescent="0.25">
      <c r="A17" s="20"/>
      <c r="B17" s="24" t="s">
        <v>23</v>
      </c>
      <c r="C17" s="21">
        <v>60</v>
      </c>
      <c r="D17" s="21">
        <v>0.6</v>
      </c>
      <c r="E17" s="21">
        <v>0.06</v>
      </c>
      <c r="F17" s="21">
        <v>0.9</v>
      </c>
      <c r="G17" s="21">
        <v>6</v>
      </c>
      <c r="H17" s="22">
        <v>143</v>
      </c>
      <c r="I17" s="21">
        <v>33.9</v>
      </c>
      <c r="J17" s="21">
        <v>0</v>
      </c>
      <c r="K17" s="21">
        <v>7.7</v>
      </c>
      <c r="L17" s="21">
        <v>13</v>
      </c>
      <c r="M17" s="21">
        <v>0.06</v>
      </c>
      <c r="N17" s="21">
        <v>0.06</v>
      </c>
      <c r="O17" s="21">
        <v>23</v>
      </c>
      <c r="P17" s="21">
        <v>1.8</v>
      </c>
      <c r="Q17" s="21">
        <v>0.3</v>
      </c>
    </row>
    <row r="18" spans="1:17" s="23" customFormat="1" ht="22.5" x14ac:dyDescent="0.25">
      <c r="A18" s="20"/>
      <c r="B18" s="24" t="s">
        <v>68</v>
      </c>
      <c r="C18" s="21">
        <v>230</v>
      </c>
      <c r="D18" s="21">
        <v>1.4</v>
      </c>
      <c r="E18" s="21">
        <v>4</v>
      </c>
      <c r="F18" s="21">
        <v>10.3</v>
      </c>
      <c r="G18" s="21">
        <v>94.4</v>
      </c>
      <c r="H18" s="22">
        <v>90</v>
      </c>
      <c r="I18" s="21">
        <v>113.9</v>
      </c>
      <c r="J18" s="21">
        <v>0.7</v>
      </c>
      <c r="K18" s="21">
        <v>17.7</v>
      </c>
      <c r="L18" s="21">
        <v>80.400000000000006</v>
      </c>
      <c r="M18" s="21">
        <v>0.06</v>
      </c>
      <c r="N18" s="21">
        <v>0.04</v>
      </c>
      <c r="O18" s="21">
        <v>34</v>
      </c>
      <c r="P18" s="21">
        <v>10.5</v>
      </c>
      <c r="Q18" s="21">
        <v>0.8</v>
      </c>
    </row>
    <row r="19" spans="1:17" s="23" customFormat="1" x14ac:dyDescent="0.25">
      <c r="A19" s="20"/>
      <c r="B19" s="24" t="s">
        <v>24</v>
      </c>
      <c r="C19" s="21">
        <v>100</v>
      </c>
      <c r="D19" s="21">
        <v>15.59</v>
      </c>
      <c r="E19" s="21">
        <v>17.309999999999999</v>
      </c>
      <c r="F19" s="21">
        <v>27.57</v>
      </c>
      <c r="G19" s="21">
        <v>265.83999999999997</v>
      </c>
      <c r="H19" s="22">
        <v>96</v>
      </c>
      <c r="I19" s="21">
        <v>181.3</v>
      </c>
      <c r="J19" s="21">
        <v>1.05</v>
      </c>
      <c r="K19" s="21">
        <v>22.4</v>
      </c>
      <c r="L19" s="21">
        <v>153</v>
      </c>
      <c r="M19" s="21">
        <v>0.18</v>
      </c>
      <c r="N19" s="21">
        <v>0.25</v>
      </c>
      <c r="O19" s="21">
        <v>99.4</v>
      </c>
      <c r="P19" s="21">
        <v>0.1</v>
      </c>
      <c r="Q19" s="21">
        <v>0.33</v>
      </c>
    </row>
    <row r="20" spans="1:17" s="23" customFormat="1" x14ac:dyDescent="0.25">
      <c r="A20" s="20"/>
      <c r="B20" s="24" t="s">
        <v>25</v>
      </c>
      <c r="C20" s="21">
        <v>150</v>
      </c>
      <c r="D20" s="21">
        <v>5.4</v>
      </c>
      <c r="E20" s="21">
        <v>5.7</v>
      </c>
      <c r="F20" s="21">
        <v>31.5</v>
      </c>
      <c r="G20" s="21">
        <v>225.7</v>
      </c>
      <c r="H20" s="22">
        <v>52</v>
      </c>
      <c r="I20" s="21">
        <v>12.1</v>
      </c>
      <c r="J20" s="21">
        <v>0.8</v>
      </c>
      <c r="K20" s="21">
        <v>8.1</v>
      </c>
      <c r="L20" s="21">
        <v>67.5</v>
      </c>
      <c r="M20" s="21">
        <v>0.05</v>
      </c>
      <c r="N20" s="21">
        <v>0.06</v>
      </c>
      <c r="O20" s="21">
        <v>88.6</v>
      </c>
      <c r="P20" s="21">
        <v>0</v>
      </c>
      <c r="Q20" s="21">
        <v>1.95</v>
      </c>
    </row>
    <row r="21" spans="1:17" s="26" customFormat="1" x14ac:dyDescent="0.2">
      <c r="A21" s="20"/>
      <c r="B21" s="24" t="s">
        <v>28</v>
      </c>
      <c r="C21" s="20">
        <v>180</v>
      </c>
      <c r="D21" s="20">
        <v>0.7</v>
      </c>
      <c r="E21" s="20">
        <v>0.05</v>
      </c>
      <c r="F21" s="20">
        <v>27.6</v>
      </c>
      <c r="G21" s="20">
        <v>114.8</v>
      </c>
      <c r="H21" s="25">
        <v>115</v>
      </c>
      <c r="I21" s="20">
        <v>32.299999999999997</v>
      </c>
      <c r="J21" s="20">
        <v>0.5</v>
      </c>
      <c r="K21" s="20">
        <v>17.5</v>
      </c>
      <c r="L21" s="20">
        <v>21.9</v>
      </c>
      <c r="M21" s="20">
        <v>0.01</v>
      </c>
      <c r="N21" s="20">
        <v>0.03</v>
      </c>
      <c r="O21" s="20">
        <v>0</v>
      </c>
      <c r="P21" s="20">
        <v>8.6</v>
      </c>
      <c r="Q21" s="20">
        <v>0.4</v>
      </c>
    </row>
    <row r="22" spans="1:17" s="23" customFormat="1" x14ac:dyDescent="0.25">
      <c r="A22" s="20"/>
      <c r="B22" s="24" t="s">
        <v>21</v>
      </c>
      <c r="C22" s="21">
        <v>20</v>
      </c>
      <c r="D22" s="21">
        <v>1.58</v>
      </c>
      <c r="E22" s="21">
        <v>0.2</v>
      </c>
      <c r="F22" s="21">
        <v>9.66</v>
      </c>
      <c r="G22" s="21">
        <f t="shared" si="0"/>
        <v>46.760000000000005</v>
      </c>
      <c r="H22" s="22"/>
      <c r="I22" s="21">
        <v>4.5999999999999996</v>
      </c>
      <c r="J22" s="21">
        <v>0.22</v>
      </c>
      <c r="K22" s="21">
        <v>6.6</v>
      </c>
      <c r="L22" s="21">
        <v>17.399999999999999</v>
      </c>
      <c r="M22" s="21">
        <v>0.02</v>
      </c>
      <c r="N22" s="21">
        <v>0.01</v>
      </c>
      <c r="O22" s="21">
        <v>0</v>
      </c>
      <c r="P22" s="21">
        <v>0</v>
      </c>
      <c r="Q22" s="21">
        <v>0.26</v>
      </c>
    </row>
    <row r="23" spans="1:17" s="23" customFormat="1" x14ac:dyDescent="0.25">
      <c r="A23" s="20"/>
      <c r="B23" s="24" t="s">
        <v>27</v>
      </c>
      <c r="C23" s="21">
        <v>30</v>
      </c>
      <c r="D23" s="21">
        <v>1.68</v>
      </c>
      <c r="E23" s="21">
        <v>0.33</v>
      </c>
      <c r="F23" s="21">
        <v>9.7200000000000006</v>
      </c>
      <c r="G23" s="21">
        <v>69</v>
      </c>
      <c r="H23" s="22"/>
      <c r="I23" s="21">
        <v>6.9</v>
      </c>
      <c r="J23" s="21">
        <v>0.93</v>
      </c>
      <c r="K23" s="21">
        <v>7.5</v>
      </c>
      <c r="L23" s="21">
        <v>31.8</v>
      </c>
      <c r="M23" s="21">
        <v>0.04</v>
      </c>
      <c r="N23" s="21">
        <v>0.04</v>
      </c>
      <c r="O23" s="21">
        <v>0</v>
      </c>
      <c r="P23" s="21">
        <v>0</v>
      </c>
      <c r="Q23" s="21">
        <v>0.27</v>
      </c>
    </row>
    <row r="24" spans="1:17" s="31" customFormat="1" x14ac:dyDescent="0.25">
      <c r="A24" s="27"/>
      <c r="B24" s="28" t="s">
        <v>35</v>
      </c>
      <c r="C24" s="29">
        <f>C23+C22+C21+C20+C19+C18+C17</f>
        <v>770</v>
      </c>
      <c r="D24" s="29">
        <f t="shared" ref="D24:Q24" si="3">D23+D22+D21+D20+D19+D18+D17</f>
        <v>26.95</v>
      </c>
      <c r="E24" s="29">
        <f t="shared" si="3"/>
        <v>27.65</v>
      </c>
      <c r="F24" s="29">
        <f t="shared" si="3"/>
        <v>117.25000000000001</v>
      </c>
      <c r="G24" s="29">
        <f t="shared" si="3"/>
        <v>822.49999999999989</v>
      </c>
      <c r="H24" s="30"/>
      <c r="I24" s="29">
        <f t="shared" si="3"/>
        <v>385</v>
      </c>
      <c r="J24" s="29">
        <f t="shared" si="3"/>
        <v>4.2</v>
      </c>
      <c r="K24" s="29">
        <f t="shared" si="3"/>
        <v>87.5</v>
      </c>
      <c r="L24" s="29">
        <f t="shared" si="3"/>
        <v>385</v>
      </c>
      <c r="M24" s="29">
        <f t="shared" si="3"/>
        <v>0.42</v>
      </c>
      <c r="N24" s="29">
        <f t="shared" si="3"/>
        <v>0.49</v>
      </c>
      <c r="O24" s="29">
        <f t="shared" si="3"/>
        <v>245</v>
      </c>
      <c r="P24" s="29">
        <f t="shared" si="3"/>
        <v>21</v>
      </c>
      <c r="Q24" s="29">
        <f t="shared" si="3"/>
        <v>4.3099999999999996</v>
      </c>
    </row>
    <row r="25" spans="1:17" s="31" customFormat="1" x14ac:dyDescent="0.25">
      <c r="A25" s="27"/>
      <c r="B25" s="28"/>
      <c r="C25" s="41">
        <v>0.35</v>
      </c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3"/>
    </row>
    <row r="26" spans="1:17" s="23" customFormat="1" ht="9.75" customHeight="1" x14ac:dyDescent="0.25">
      <c r="A26" s="20" t="s">
        <v>26</v>
      </c>
      <c r="B26" s="24"/>
      <c r="C26" s="21"/>
      <c r="D26" s="21"/>
      <c r="E26" s="21"/>
      <c r="F26" s="21"/>
      <c r="G26" s="21">
        <f t="shared" si="0"/>
        <v>0</v>
      </c>
      <c r="H26" s="22"/>
      <c r="I26" s="21"/>
      <c r="J26" s="21"/>
      <c r="K26" s="21"/>
      <c r="L26" s="21"/>
      <c r="M26" s="21"/>
      <c r="N26" s="21"/>
      <c r="O26" s="21"/>
      <c r="P26" s="21"/>
      <c r="Q26" s="21"/>
    </row>
    <row r="27" spans="1:17" s="23" customFormat="1" x14ac:dyDescent="0.25">
      <c r="A27" s="20"/>
      <c r="B27" s="24" t="s">
        <v>55</v>
      </c>
      <c r="C27" s="21">
        <v>180</v>
      </c>
      <c r="D27" s="21">
        <v>0.9</v>
      </c>
      <c r="E27" s="21">
        <v>0</v>
      </c>
      <c r="F27" s="21">
        <v>5</v>
      </c>
      <c r="G27" s="21">
        <v>75</v>
      </c>
      <c r="H27" s="22">
        <v>112</v>
      </c>
      <c r="I27" s="21">
        <v>38</v>
      </c>
      <c r="J27" s="21">
        <v>0.5</v>
      </c>
      <c r="K27" s="21">
        <v>7.2</v>
      </c>
      <c r="L27" s="21">
        <v>32.6</v>
      </c>
      <c r="M27" s="21">
        <v>0.02</v>
      </c>
      <c r="N27" s="21">
        <v>0.06</v>
      </c>
      <c r="O27" s="21">
        <v>27</v>
      </c>
      <c r="P27" s="21">
        <v>3.3</v>
      </c>
      <c r="Q27" s="21">
        <v>0.2</v>
      </c>
    </row>
    <row r="28" spans="1:17" s="23" customFormat="1" x14ac:dyDescent="0.25">
      <c r="A28" s="20"/>
      <c r="B28" s="24" t="s">
        <v>29</v>
      </c>
      <c r="C28" s="21">
        <v>125</v>
      </c>
      <c r="D28" s="21">
        <v>0.4</v>
      </c>
      <c r="E28" s="21">
        <v>0.4</v>
      </c>
      <c r="F28" s="21">
        <v>3.8</v>
      </c>
      <c r="G28" s="21">
        <v>47</v>
      </c>
      <c r="H28" s="22"/>
      <c r="I28" s="21">
        <v>33.4</v>
      </c>
      <c r="J28" s="21">
        <v>0.6</v>
      </c>
      <c r="K28" s="21">
        <v>7</v>
      </c>
      <c r="L28" s="21">
        <v>21</v>
      </c>
      <c r="M28" s="21">
        <v>0.03</v>
      </c>
      <c r="N28" s="21">
        <v>0.02</v>
      </c>
      <c r="O28" s="21">
        <v>25</v>
      </c>
      <c r="P28" s="21">
        <v>2.6</v>
      </c>
      <c r="Q28" s="21">
        <v>0.16</v>
      </c>
    </row>
    <row r="29" spans="1:17" s="23" customFormat="1" x14ac:dyDescent="0.25">
      <c r="A29" s="20"/>
      <c r="B29" s="24" t="s">
        <v>60</v>
      </c>
      <c r="C29" s="21">
        <v>50</v>
      </c>
      <c r="D29" s="21">
        <v>6.4</v>
      </c>
      <c r="E29" s="21">
        <v>7.5</v>
      </c>
      <c r="F29" s="21">
        <v>24.7</v>
      </c>
      <c r="G29" s="21">
        <v>113</v>
      </c>
      <c r="H29" s="22"/>
      <c r="I29" s="21">
        <v>38.6</v>
      </c>
      <c r="J29" s="21">
        <v>0.1</v>
      </c>
      <c r="K29" s="21">
        <v>10.8</v>
      </c>
      <c r="L29" s="21">
        <v>56.4</v>
      </c>
      <c r="M29" s="21">
        <v>7.0000000000000007E-2</v>
      </c>
      <c r="N29" s="21">
        <v>0.06</v>
      </c>
      <c r="O29" s="21">
        <v>18</v>
      </c>
      <c r="P29" s="21">
        <v>0.1</v>
      </c>
      <c r="Q29" s="21">
        <v>1.2</v>
      </c>
    </row>
    <row r="30" spans="1:17" s="31" customFormat="1" x14ac:dyDescent="0.25">
      <c r="A30" s="27"/>
      <c r="B30" s="28" t="s">
        <v>30</v>
      </c>
      <c r="C30" s="29">
        <f>C29+C28+C27</f>
        <v>355</v>
      </c>
      <c r="D30" s="29">
        <f t="shared" ref="D30:Q30" si="4">D29+D28+D27</f>
        <v>7.7000000000000011</v>
      </c>
      <c r="E30" s="29">
        <f t="shared" si="4"/>
        <v>7.9</v>
      </c>
      <c r="F30" s="29">
        <f t="shared" si="4"/>
        <v>33.5</v>
      </c>
      <c r="G30" s="29">
        <f t="shared" si="4"/>
        <v>235</v>
      </c>
      <c r="H30" s="30"/>
      <c r="I30" s="29">
        <f t="shared" si="4"/>
        <v>110</v>
      </c>
      <c r="J30" s="29">
        <f t="shared" si="4"/>
        <v>1.2</v>
      </c>
      <c r="K30" s="29">
        <f t="shared" si="4"/>
        <v>25</v>
      </c>
      <c r="L30" s="29">
        <f t="shared" si="4"/>
        <v>110</v>
      </c>
      <c r="M30" s="29">
        <f t="shared" si="4"/>
        <v>0.12000000000000001</v>
      </c>
      <c r="N30" s="29">
        <f t="shared" si="4"/>
        <v>0.14000000000000001</v>
      </c>
      <c r="O30" s="29">
        <f t="shared" si="4"/>
        <v>70</v>
      </c>
      <c r="P30" s="29">
        <f t="shared" si="4"/>
        <v>6</v>
      </c>
      <c r="Q30" s="29">
        <f t="shared" si="4"/>
        <v>1.5599999999999998</v>
      </c>
    </row>
    <row r="31" spans="1:17" s="31" customFormat="1" x14ac:dyDescent="0.25">
      <c r="A31" s="27"/>
      <c r="B31" s="27"/>
      <c r="C31" s="41">
        <v>0.1</v>
      </c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3"/>
    </row>
    <row r="32" spans="1:17" s="31" customFormat="1" x14ac:dyDescent="0.25">
      <c r="A32" s="27"/>
      <c r="B32" s="27" t="s">
        <v>49</v>
      </c>
      <c r="C32" s="29">
        <f>C30+C24+C14</f>
        <v>1680</v>
      </c>
      <c r="D32" s="29">
        <f>D30+D24+D14</f>
        <v>53.9</v>
      </c>
      <c r="E32" s="29">
        <f>E30+E24+E14</f>
        <v>55.3</v>
      </c>
      <c r="F32" s="29">
        <f>F30+F24+F14</f>
        <v>234.5</v>
      </c>
      <c r="G32" s="29">
        <f>G30+G24+G14</f>
        <v>1645</v>
      </c>
      <c r="H32" s="30"/>
      <c r="I32" s="29">
        <f t="shared" ref="I32:Q32" si="5">I30+I24+I14</f>
        <v>770</v>
      </c>
      <c r="J32" s="29">
        <f t="shared" si="5"/>
        <v>8.4</v>
      </c>
      <c r="K32" s="29">
        <f t="shared" si="5"/>
        <v>175</v>
      </c>
      <c r="L32" s="29">
        <f t="shared" si="5"/>
        <v>770</v>
      </c>
      <c r="M32" s="29">
        <f t="shared" si="5"/>
        <v>0.84000000000000008</v>
      </c>
      <c r="N32" s="29">
        <f t="shared" si="5"/>
        <v>0.98</v>
      </c>
      <c r="O32" s="29">
        <f t="shared" si="5"/>
        <v>490</v>
      </c>
      <c r="P32" s="29">
        <f t="shared" si="5"/>
        <v>42</v>
      </c>
      <c r="Q32" s="29">
        <f t="shared" si="5"/>
        <v>7.5599999999999987</v>
      </c>
    </row>
    <row r="33" spans="1:17" s="31" customFormat="1" x14ac:dyDescent="0.25">
      <c r="A33" s="27"/>
      <c r="B33" s="27" t="s">
        <v>84</v>
      </c>
      <c r="C33" s="41">
        <v>0.7</v>
      </c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3"/>
    </row>
    <row r="34" spans="1:17" s="23" customFormat="1" x14ac:dyDescent="0.25"/>
    <row r="35" spans="1:17" s="23" customFormat="1" x14ac:dyDescent="0.25"/>
    <row r="36" spans="1:17" s="23" customFormat="1" x14ac:dyDescent="0.25"/>
    <row r="37" spans="1:17" s="23" customFormat="1" x14ac:dyDescent="0.25"/>
    <row r="38" spans="1:17" s="23" customFormat="1" x14ac:dyDescent="0.25"/>
    <row r="39" spans="1:17" s="23" customFormat="1" x14ac:dyDescent="0.25"/>
    <row r="40" spans="1:17" s="23" customFormat="1" x14ac:dyDescent="0.25"/>
    <row r="41" spans="1:17" s="23" customFormat="1" x14ac:dyDescent="0.25"/>
    <row r="42" spans="1:17" s="23" customFormat="1" x14ac:dyDescent="0.25"/>
    <row r="43" spans="1:17" s="23" customFormat="1" x14ac:dyDescent="0.25"/>
    <row r="44" spans="1:17" s="23" customFormat="1" x14ac:dyDescent="0.25"/>
    <row r="45" spans="1:17" s="23" customFormat="1" x14ac:dyDescent="0.25"/>
    <row r="46" spans="1:17" s="23" customFormat="1" x14ac:dyDescent="0.25"/>
    <row r="47" spans="1:17" s="23" customFormat="1" x14ac:dyDescent="0.25"/>
    <row r="48" spans="1:17" s="23" customFormat="1" x14ac:dyDescent="0.25"/>
    <row r="49" s="23" customFormat="1" x14ac:dyDescent="0.25"/>
    <row r="50" s="23" customFormat="1" x14ac:dyDescent="0.25"/>
    <row r="51" s="23" customFormat="1" x14ac:dyDescent="0.25"/>
    <row r="52" s="23" customFormat="1" x14ac:dyDescent="0.25"/>
    <row r="53" s="23" customFormat="1" x14ac:dyDescent="0.25"/>
    <row r="54" s="23" customFormat="1" x14ac:dyDescent="0.25"/>
    <row r="55" s="23" customFormat="1" x14ac:dyDescent="0.25"/>
    <row r="56" s="23" customFormat="1" x14ac:dyDescent="0.25"/>
    <row r="57" s="23" customFormat="1" x14ac:dyDescent="0.25"/>
    <row r="58" s="23" customFormat="1" x14ac:dyDescent="0.25"/>
    <row r="59" s="23" customFormat="1" x14ac:dyDescent="0.25"/>
    <row r="60" s="23" customFormat="1" x14ac:dyDescent="0.25"/>
    <row r="61" s="23" customFormat="1" x14ac:dyDescent="0.25"/>
    <row r="62" s="23" customFormat="1" x14ac:dyDescent="0.25"/>
    <row r="63" s="23" customFormat="1" x14ac:dyDescent="0.25"/>
    <row r="64" s="23" customFormat="1" x14ac:dyDescent="0.25"/>
    <row r="65" s="23" customForma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x14ac:dyDescent="0.25"/>
    <row r="76" s="23" customFormat="1" x14ac:dyDescent="0.25"/>
    <row r="77" s="23" customFormat="1" x14ac:dyDescent="0.25"/>
    <row r="78" s="23" customFormat="1" x14ac:dyDescent="0.25"/>
    <row r="79" s="23" customFormat="1" x14ac:dyDescent="0.25"/>
    <row r="80" s="23" customFormat="1" x14ac:dyDescent="0.25"/>
    <row r="81" s="23" customFormat="1" x14ac:dyDescent="0.25"/>
    <row r="82" s="23" customFormat="1" x14ac:dyDescent="0.25"/>
    <row r="83" s="23" customFormat="1" x14ac:dyDescent="0.25"/>
    <row r="84" s="23" customFormat="1" x14ac:dyDescent="0.25"/>
    <row r="85" s="23" customFormat="1" x14ac:dyDescent="0.25"/>
    <row r="86" s="23" customFormat="1" x14ac:dyDescent="0.25"/>
    <row r="87" s="23" customFormat="1" x14ac:dyDescent="0.25"/>
    <row r="88" s="23" customFormat="1" x14ac:dyDescent="0.25"/>
    <row r="89" s="23" customFormat="1" x14ac:dyDescent="0.25"/>
    <row r="90" s="23" customFormat="1" x14ac:dyDescent="0.25"/>
    <row r="91" s="23" customFormat="1" x14ac:dyDescent="0.25"/>
    <row r="92" s="23" customFormat="1" x14ac:dyDescent="0.25"/>
    <row r="93" s="23" customFormat="1" x14ac:dyDescent="0.25"/>
    <row r="94" s="23" customFormat="1" x14ac:dyDescent="0.25"/>
    <row r="95" s="23" customFormat="1" x14ac:dyDescent="0.25"/>
    <row r="96" s="23" customFormat="1" x14ac:dyDescent="0.25"/>
    <row r="97" s="23" customFormat="1" x14ac:dyDescent="0.25"/>
    <row r="98" s="23" customFormat="1" x14ac:dyDescent="0.25"/>
    <row r="99" s="23" customFormat="1" x14ac:dyDescent="0.25"/>
    <row r="100" s="23" customFormat="1" x14ac:dyDescent="0.25"/>
    <row r="101" s="23" customFormat="1" x14ac:dyDescent="0.25"/>
    <row r="102" s="23" customFormat="1" x14ac:dyDescent="0.25"/>
    <row r="103" s="23" customFormat="1" x14ac:dyDescent="0.25"/>
    <row r="104" s="23" customFormat="1" x14ac:dyDescent="0.25"/>
    <row r="105" s="23" customFormat="1" x14ac:dyDescent="0.25"/>
    <row r="106" s="23" customFormat="1" x14ac:dyDescent="0.25"/>
    <row r="107" s="23" customFormat="1" x14ac:dyDescent="0.25"/>
    <row r="108" s="23" customFormat="1" x14ac:dyDescent="0.25"/>
    <row r="109" s="23" customFormat="1" x14ac:dyDescent="0.25"/>
    <row r="110" s="23" customFormat="1" x14ac:dyDescent="0.25"/>
    <row r="111" s="23" customFormat="1" x14ac:dyDescent="0.25"/>
    <row r="112" s="23" customFormat="1" x14ac:dyDescent="0.25"/>
    <row r="113" s="23" customFormat="1" x14ac:dyDescent="0.25"/>
    <row r="114" s="23" customFormat="1" x14ac:dyDescent="0.25"/>
    <row r="115" s="23" customFormat="1" x14ac:dyDescent="0.25"/>
    <row r="116" s="23" customFormat="1" x14ac:dyDescent="0.25"/>
    <row r="117" s="23" customFormat="1" x14ac:dyDescent="0.25"/>
    <row r="118" s="23" customFormat="1" x14ac:dyDescent="0.25"/>
    <row r="119" s="23" customFormat="1" x14ac:dyDescent="0.25"/>
    <row r="120" s="23" customFormat="1" x14ac:dyDescent="0.25"/>
    <row r="121" s="23" customFormat="1" x14ac:dyDescent="0.25"/>
    <row r="122" s="23" customFormat="1" x14ac:dyDescent="0.25"/>
    <row r="123" s="23" customFormat="1" x14ac:dyDescent="0.25"/>
    <row r="124" s="23" customFormat="1" x14ac:dyDescent="0.25"/>
    <row r="125" s="23" customFormat="1" x14ac:dyDescent="0.25"/>
    <row r="126" s="23" customFormat="1" x14ac:dyDescent="0.25"/>
    <row r="127" s="23" customFormat="1" x14ac:dyDescent="0.25"/>
    <row r="128" s="23" customFormat="1" x14ac:dyDescent="0.25"/>
    <row r="129" s="23" customFormat="1" x14ac:dyDescent="0.25"/>
    <row r="130" s="23" customFormat="1" x14ac:dyDescent="0.25"/>
    <row r="131" s="23" customFormat="1" x14ac:dyDescent="0.25"/>
    <row r="132" s="23" customFormat="1" x14ac:dyDescent="0.25"/>
    <row r="133" s="23" customFormat="1" x14ac:dyDescent="0.25"/>
    <row r="134" s="23" customFormat="1" x14ac:dyDescent="0.25"/>
    <row r="135" s="23" customFormat="1" x14ac:dyDescent="0.25"/>
    <row r="136" s="23" customFormat="1" x14ac:dyDescent="0.25"/>
    <row r="137" s="23" customFormat="1" x14ac:dyDescent="0.25"/>
    <row r="138" s="23" customFormat="1" x14ac:dyDescent="0.25"/>
    <row r="139" s="23" customFormat="1" x14ac:dyDescent="0.25"/>
    <row r="140" s="23" customFormat="1" x14ac:dyDescent="0.25"/>
    <row r="141" s="23" customFormat="1" x14ac:dyDescent="0.25"/>
    <row r="142" s="23" customFormat="1" x14ac:dyDescent="0.25"/>
    <row r="143" s="23" customFormat="1" x14ac:dyDescent="0.25"/>
    <row r="144" s="23" customFormat="1" x14ac:dyDescent="0.25"/>
    <row r="145" s="23" customFormat="1" x14ac:dyDescent="0.25"/>
    <row r="146" s="23" customFormat="1" x14ac:dyDescent="0.25"/>
    <row r="147" s="23" customFormat="1" x14ac:dyDescent="0.25"/>
    <row r="148" s="23" customFormat="1" x14ac:dyDescent="0.25"/>
    <row r="149" s="23" customFormat="1" x14ac:dyDescent="0.25"/>
    <row r="150" s="23" customFormat="1" x14ac:dyDescent="0.25"/>
    <row r="151" s="23" customFormat="1" x14ac:dyDescent="0.25"/>
    <row r="152" s="23" customFormat="1" x14ac:dyDescent="0.25"/>
    <row r="153" s="23" customFormat="1" x14ac:dyDescent="0.25"/>
    <row r="154" s="23" customFormat="1" x14ac:dyDescent="0.25"/>
    <row r="155" s="23" customFormat="1" x14ac:dyDescent="0.25"/>
    <row r="156" s="23" customFormat="1" x14ac:dyDescent="0.25"/>
    <row r="157" s="23" customFormat="1" x14ac:dyDescent="0.25"/>
    <row r="158" s="23" customFormat="1" x14ac:dyDescent="0.25"/>
    <row r="159" s="23" customFormat="1" x14ac:dyDescent="0.25"/>
    <row r="160" s="23" customFormat="1" x14ac:dyDescent="0.25"/>
    <row r="161" s="23" customFormat="1" x14ac:dyDescent="0.25"/>
    <row r="162" s="23" customFormat="1" x14ac:dyDescent="0.25"/>
    <row r="163" s="23" customFormat="1" x14ac:dyDescent="0.25"/>
    <row r="164" s="23" customFormat="1" x14ac:dyDescent="0.25"/>
    <row r="165" s="23" customFormat="1" x14ac:dyDescent="0.25"/>
    <row r="166" s="23" customFormat="1" x14ac:dyDescent="0.25"/>
    <row r="167" s="23" customFormat="1" x14ac:dyDescent="0.25"/>
    <row r="168" s="23" customFormat="1" x14ac:dyDescent="0.25"/>
    <row r="169" s="23" customFormat="1" x14ac:dyDescent="0.25"/>
    <row r="170" s="23" customFormat="1" x14ac:dyDescent="0.25"/>
    <row r="171" s="23" customFormat="1" x14ac:dyDescent="0.25"/>
    <row r="172" s="23" customFormat="1" x14ac:dyDescent="0.25"/>
    <row r="173" s="23" customFormat="1" x14ac:dyDescent="0.25"/>
    <row r="174" s="23" customFormat="1" x14ac:dyDescent="0.25"/>
    <row r="175" s="23" customFormat="1" x14ac:dyDescent="0.25"/>
    <row r="176" s="23" customFormat="1" x14ac:dyDescent="0.25"/>
    <row r="177" s="23" customFormat="1" x14ac:dyDescent="0.25"/>
    <row r="178" s="23" customFormat="1" x14ac:dyDescent="0.25"/>
    <row r="179" s="23" customFormat="1" x14ac:dyDescent="0.25"/>
    <row r="180" s="23" customFormat="1" x14ac:dyDescent="0.25"/>
    <row r="181" s="23" customFormat="1" x14ac:dyDescent="0.25"/>
    <row r="182" s="23" customFormat="1" x14ac:dyDescent="0.25"/>
    <row r="183" s="23" customFormat="1" x14ac:dyDescent="0.25"/>
    <row r="184" s="23" customFormat="1" x14ac:dyDescent="0.25"/>
    <row r="185" s="23" customFormat="1" x14ac:dyDescent="0.25"/>
    <row r="186" s="23" customFormat="1" x14ac:dyDescent="0.25"/>
    <row r="187" s="23" customFormat="1" x14ac:dyDescent="0.25"/>
  </sheetData>
  <mergeCells count="19">
    <mergeCell ref="C15:Q15"/>
    <mergeCell ref="C25:Q25"/>
    <mergeCell ref="C31:Q31"/>
    <mergeCell ref="C33:Q33"/>
    <mergeCell ref="I6:L6"/>
    <mergeCell ref="M6:Q6"/>
    <mergeCell ref="H6:H7"/>
    <mergeCell ref="A3:Q3"/>
    <mergeCell ref="A4:Q4"/>
    <mergeCell ref="K1:Q1"/>
    <mergeCell ref="A1:E1"/>
    <mergeCell ref="F1:J1"/>
    <mergeCell ref="A2:N2"/>
    <mergeCell ref="A5:N5"/>
    <mergeCell ref="A6:A7"/>
    <mergeCell ref="B6:B7"/>
    <mergeCell ref="C6:C7"/>
    <mergeCell ref="D6:F6"/>
    <mergeCell ref="G6:G7"/>
  </mergeCells>
  <pageMargins left="0.7" right="0.7" top="0.75" bottom="0.75" header="0.3" footer="0.3"/>
  <pageSetup paperSize="9" orientation="landscape" r:id="rId1"/>
  <ignoredErrors>
    <ignoredError sqref="G3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workbookViewId="0">
      <selection activeCell="D17" sqref="D17"/>
    </sheetView>
  </sheetViews>
  <sheetFormatPr defaultRowHeight="11.25" x14ac:dyDescent="0.2"/>
  <cols>
    <col min="1" max="1" width="7.140625" style="2" customWidth="1"/>
    <col min="2" max="2" width="19.5703125" style="6" customWidth="1"/>
    <col min="3" max="3" width="7.28515625" style="2" customWidth="1"/>
    <col min="4" max="4" width="6" style="2" customWidth="1"/>
    <col min="5" max="5" width="6.5703125" style="2" customWidth="1"/>
    <col min="6" max="6" width="7.28515625" style="2" customWidth="1"/>
    <col min="7" max="7" width="8.140625" style="2" customWidth="1"/>
    <col min="8" max="8" width="8.42578125" style="2" customWidth="1"/>
    <col min="9" max="9" width="7" style="2" customWidth="1"/>
    <col min="10" max="10" width="6.5703125" style="2" customWidth="1"/>
    <col min="11" max="11" width="6.42578125" style="2" customWidth="1"/>
    <col min="12" max="12" width="6.7109375" style="2" customWidth="1"/>
    <col min="13" max="13" width="7.7109375" style="2" customWidth="1"/>
    <col min="14" max="14" width="6.5703125" style="2" customWidth="1"/>
    <col min="15" max="15" width="7.42578125" style="2" customWidth="1"/>
    <col min="16" max="16" width="6.7109375" style="2" customWidth="1"/>
    <col min="17" max="17" width="5.28515625" style="2" customWidth="1"/>
    <col min="18" max="16384" width="9.140625" style="2"/>
  </cols>
  <sheetData>
    <row r="1" spans="1:17" x14ac:dyDescent="0.2">
      <c r="A1" s="47" t="s">
        <v>76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17" x14ac:dyDescent="0.2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1"/>
      <c r="P2" s="1"/>
      <c r="Q2" s="1"/>
    </row>
    <row r="3" spans="1:17" x14ac:dyDescent="0.2">
      <c r="A3" s="49" t="s">
        <v>1</v>
      </c>
      <c r="B3" s="49" t="s">
        <v>2</v>
      </c>
      <c r="C3" s="49" t="s">
        <v>3</v>
      </c>
      <c r="D3" s="49" t="s">
        <v>4</v>
      </c>
      <c r="E3" s="49"/>
      <c r="F3" s="49"/>
      <c r="G3" s="49" t="s">
        <v>8</v>
      </c>
      <c r="H3" s="49" t="s">
        <v>9</v>
      </c>
      <c r="I3" s="49" t="s">
        <v>10</v>
      </c>
      <c r="J3" s="49"/>
      <c r="K3" s="49"/>
      <c r="L3" s="49"/>
      <c r="M3" s="49" t="s">
        <v>11</v>
      </c>
      <c r="N3" s="49"/>
      <c r="O3" s="49"/>
      <c r="P3" s="49"/>
      <c r="Q3" s="49"/>
    </row>
    <row r="4" spans="1:17" ht="21.75" customHeight="1" x14ac:dyDescent="0.2">
      <c r="A4" s="49"/>
      <c r="B4" s="49"/>
      <c r="C4" s="49"/>
      <c r="D4" s="15" t="s">
        <v>5</v>
      </c>
      <c r="E4" s="15" t="s">
        <v>6</v>
      </c>
      <c r="F4" s="15" t="s">
        <v>7</v>
      </c>
      <c r="G4" s="49"/>
      <c r="H4" s="49"/>
      <c r="I4" s="15" t="s">
        <v>12</v>
      </c>
      <c r="J4" s="15" t="s">
        <v>13</v>
      </c>
      <c r="K4" s="15" t="s">
        <v>14</v>
      </c>
      <c r="L4" s="15" t="s">
        <v>15</v>
      </c>
      <c r="M4" s="15" t="s">
        <v>16</v>
      </c>
      <c r="N4" s="15" t="s">
        <v>17</v>
      </c>
      <c r="O4" s="15" t="s">
        <v>18</v>
      </c>
      <c r="P4" s="15" t="s">
        <v>19</v>
      </c>
      <c r="Q4" s="15" t="s">
        <v>20</v>
      </c>
    </row>
    <row r="5" spans="1:17" x14ac:dyDescent="0.2">
      <c r="A5" s="3" t="s">
        <v>31</v>
      </c>
      <c r="B5" s="11"/>
      <c r="C5" s="3"/>
      <c r="D5" s="3"/>
      <c r="E5" s="3"/>
      <c r="F5" s="3"/>
      <c r="G5" s="3">
        <f>D5*4+E5*9+F5*4</f>
        <v>0</v>
      </c>
      <c r="H5" s="12"/>
      <c r="I5" s="3"/>
      <c r="J5" s="3"/>
      <c r="K5" s="3"/>
      <c r="L5" s="3"/>
      <c r="M5" s="3"/>
      <c r="N5" s="3"/>
      <c r="O5" s="3"/>
      <c r="P5" s="3"/>
      <c r="Q5" s="3"/>
    </row>
    <row r="6" spans="1:17" ht="22.5" x14ac:dyDescent="0.2">
      <c r="A6" s="3"/>
      <c r="B6" s="11" t="s">
        <v>86</v>
      </c>
      <c r="C6" s="3">
        <v>120</v>
      </c>
      <c r="D6" s="3">
        <v>6.8</v>
      </c>
      <c r="E6" s="3">
        <v>7.7</v>
      </c>
      <c r="F6" s="3">
        <v>10.77</v>
      </c>
      <c r="G6" s="3">
        <v>160</v>
      </c>
      <c r="H6" s="12">
        <v>11</v>
      </c>
      <c r="I6" s="3">
        <v>135.4</v>
      </c>
      <c r="J6" s="3">
        <v>0.2</v>
      </c>
      <c r="K6" s="3">
        <v>10</v>
      </c>
      <c r="L6" s="3">
        <v>88.3</v>
      </c>
      <c r="M6" s="3">
        <v>0.05</v>
      </c>
      <c r="N6" s="3">
        <v>0.1</v>
      </c>
      <c r="O6" s="3">
        <v>133.9</v>
      </c>
      <c r="P6" s="3">
        <v>14</v>
      </c>
      <c r="Q6" s="3">
        <v>1.2</v>
      </c>
    </row>
    <row r="7" spans="1:17" ht="33.75" x14ac:dyDescent="0.2">
      <c r="A7" s="3"/>
      <c r="B7" s="11" t="s">
        <v>87</v>
      </c>
      <c r="C7" s="3">
        <v>155</v>
      </c>
      <c r="D7" s="3">
        <v>8.43</v>
      </c>
      <c r="E7" s="3">
        <v>11.53</v>
      </c>
      <c r="F7" s="3">
        <v>39.93</v>
      </c>
      <c r="G7" s="3">
        <v>250.6</v>
      </c>
      <c r="H7" s="12">
        <v>60</v>
      </c>
      <c r="I7" s="3">
        <v>117</v>
      </c>
      <c r="J7" s="3">
        <v>1.97</v>
      </c>
      <c r="K7" s="3">
        <v>34.6</v>
      </c>
      <c r="L7" s="3">
        <v>140.4</v>
      </c>
      <c r="M7" s="3">
        <v>0.2</v>
      </c>
      <c r="N7" s="3">
        <v>0.22</v>
      </c>
      <c r="O7" s="3">
        <v>41.1</v>
      </c>
      <c r="P7" s="3">
        <v>0.97</v>
      </c>
      <c r="Q7" s="3">
        <v>0.1</v>
      </c>
    </row>
    <row r="8" spans="1:17" s="4" customFormat="1" x14ac:dyDescent="0.25">
      <c r="A8" s="3"/>
      <c r="B8" s="11" t="s">
        <v>47</v>
      </c>
      <c r="C8" s="5">
        <v>200</v>
      </c>
      <c r="D8" s="5">
        <v>7.0000000000000007E-2</v>
      </c>
      <c r="E8" s="5">
        <v>0.02</v>
      </c>
      <c r="F8" s="5">
        <v>15</v>
      </c>
      <c r="G8" s="5">
        <v>60</v>
      </c>
      <c r="H8" s="10">
        <v>97</v>
      </c>
      <c r="I8" s="5">
        <v>11.1</v>
      </c>
      <c r="J8" s="5">
        <v>0.28000000000000003</v>
      </c>
      <c r="K8" s="5">
        <v>1.4</v>
      </c>
      <c r="L8" s="5">
        <v>2.8</v>
      </c>
      <c r="M8" s="5">
        <v>0</v>
      </c>
      <c r="N8" s="5">
        <v>0</v>
      </c>
      <c r="O8" s="5">
        <v>0</v>
      </c>
      <c r="P8" s="5">
        <v>0.03</v>
      </c>
      <c r="Q8" s="5">
        <v>0</v>
      </c>
    </row>
    <row r="9" spans="1:17" s="4" customFormat="1" ht="22.5" x14ac:dyDescent="0.25">
      <c r="A9" s="3"/>
      <c r="B9" s="11" t="s">
        <v>21</v>
      </c>
      <c r="C9" s="5">
        <v>50</v>
      </c>
      <c r="D9" s="5">
        <v>3.95</v>
      </c>
      <c r="E9" s="5">
        <v>0.5</v>
      </c>
      <c r="F9" s="5">
        <v>18.05</v>
      </c>
      <c r="G9" s="5">
        <v>116.9</v>
      </c>
      <c r="H9" s="10"/>
      <c r="I9" s="5">
        <v>11.5</v>
      </c>
      <c r="J9" s="5">
        <v>0.55000000000000004</v>
      </c>
      <c r="K9" s="5">
        <v>16.5</v>
      </c>
      <c r="L9" s="5">
        <v>43.5</v>
      </c>
      <c r="M9" s="5">
        <v>0.05</v>
      </c>
      <c r="N9" s="5">
        <v>0.03</v>
      </c>
      <c r="O9" s="5">
        <v>0</v>
      </c>
      <c r="P9" s="5">
        <v>0</v>
      </c>
      <c r="Q9" s="5">
        <v>0.65</v>
      </c>
    </row>
    <row r="10" spans="1:17" s="7" customFormat="1" x14ac:dyDescent="0.2">
      <c r="A10" s="8"/>
      <c r="B10" s="13" t="s">
        <v>32</v>
      </c>
      <c r="C10" s="8">
        <f>C9+C8+C7+C6</f>
        <v>525</v>
      </c>
      <c r="D10" s="8">
        <f t="shared" ref="D10:Q10" si="0">D9+D8+D7+D6</f>
        <v>19.25</v>
      </c>
      <c r="E10" s="8">
        <f t="shared" si="0"/>
        <v>19.75</v>
      </c>
      <c r="F10" s="8">
        <f t="shared" si="0"/>
        <v>83.749999999999986</v>
      </c>
      <c r="G10" s="8">
        <f t="shared" si="0"/>
        <v>587.5</v>
      </c>
      <c r="H10" s="8"/>
      <c r="I10" s="8">
        <f t="shared" si="0"/>
        <v>275</v>
      </c>
      <c r="J10" s="8">
        <f t="shared" si="0"/>
        <v>3</v>
      </c>
      <c r="K10" s="8">
        <f t="shared" si="0"/>
        <v>62.5</v>
      </c>
      <c r="L10" s="8">
        <f t="shared" si="0"/>
        <v>275</v>
      </c>
      <c r="M10" s="8">
        <f t="shared" si="0"/>
        <v>0.3</v>
      </c>
      <c r="N10" s="8">
        <f t="shared" si="0"/>
        <v>0.35</v>
      </c>
      <c r="O10" s="8">
        <f t="shared" si="0"/>
        <v>175</v>
      </c>
      <c r="P10" s="8">
        <f t="shared" si="0"/>
        <v>15</v>
      </c>
      <c r="Q10" s="8">
        <f t="shared" si="0"/>
        <v>1.95</v>
      </c>
    </row>
    <row r="11" spans="1:17" s="34" customFormat="1" x14ac:dyDescent="0.2">
      <c r="A11" s="32"/>
      <c r="B11" s="33"/>
      <c r="C11" s="44">
        <v>0.25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6"/>
    </row>
    <row r="12" spans="1:17" x14ac:dyDescent="0.2">
      <c r="A12" s="3" t="s">
        <v>22</v>
      </c>
      <c r="B12" s="11"/>
      <c r="C12" s="3"/>
      <c r="D12" s="3"/>
      <c r="E12" s="3"/>
      <c r="F12" s="3"/>
      <c r="G12" s="3"/>
      <c r="H12" s="12"/>
      <c r="I12" s="3"/>
      <c r="J12" s="3"/>
      <c r="K12" s="3"/>
      <c r="L12" s="3"/>
      <c r="M12" s="3"/>
      <c r="N12" s="3"/>
      <c r="O12" s="3"/>
      <c r="P12" s="3"/>
      <c r="Q12" s="3"/>
    </row>
    <row r="13" spans="1:17" ht="33.75" x14ac:dyDescent="0.2">
      <c r="A13" s="3"/>
      <c r="B13" s="11" t="s">
        <v>64</v>
      </c>
      <c r="C13" s="3">
        <v>60</v>
      </c>
      <c r="D13" s="3">
        <v>0.8</v>
      </c>
      <c r="E13" s="3">
        <v>2</v>
      </c>
      <c r="F13" s="3">
        <v>3.9</v>
      </c>
      <c r="G13" s="3">
        <f t="shared" ref="G13:G22" si="1">D13*4+E13*9+F13*4</f>
        <v>36.799999999999997</v>
      </c>
      <c r="H13" s="12">
        <v>145</v>
      </c>
      <c r="I13" s="3">
        <v>14</v>
      </c>
      <c r="J13" s="3">
        <v>0.3</v>
      </c>
      <c r="K13" s="3">
        <v>5.6</v>
      </c>
      <c r="L13" s="3">
        <v>17</v>
      </c>
      <c r="M13" s="3">
        <v>0.02</v>
      </c>
      <c r="N13" s="3">
        <v>0.02</v>
      </c>
      <c r="O13" s="3">
        <v>25</v>
      </c>
      <c r="P13" s="3">
        <v>3.2</v>
      </c>
      <c r="Q13" s="3">
        <v>1.31</v>
      </c>
    </row>
    <row r="14" spans="1:17" ht="33.75" x14ac:dyDescent="0.2">
      <c r="A14" s="3"/>
      <c r="B14" s="11" t="s">
        <v>79</v>
      </c>
      <c r="C14" s="3">
        <v>210</v>
      </c>
      <c r="D14" s="3">
        <v>1.8</v>
      </c>
      <c r="E14" s="3">
        <v>3.2</v>
      </c>
      <c r="F14" s="3">
        <v>15.3</v>
      </c>
      <c r="G14" s="3">
        <v>114.8</v>
      </c>
      <c r="H14" s="12">
        <v>41</v>
      </c>
      <c r="I14" s="3">
        <v>83.6</v>
      </c>
      <c r="J14" s="3">
        <v>0.55000000000000004</v>
      </c>
      <c r="K14" s="3">
        <v>13.6</v>
      </c>
      <c r="L14" s="3">
        <v>57.6</v>
      </c>
      <c r="M14" s="3">
        <v>7.0000000000000007E-2</v>
      </c>
      <c r="N14" s="3">
        <v>0.1</v>
      </c>
      <c r="O14" s="3">
        <v>25</v>
      </c>
      <c r="P14" s="3">
        <v>2.8</v>
      </c>
      <c r="Q14" s="3">
        <v>0.9</v>
      </c>
    </row>
    <row r="15" spans="1:17" x14ac:dyDescent="0.2">
      <c r="A15" s="3"/>
      <c r="B15" s="11" t="s">
        <v>33</v>
      </c>
      <c r="C15" s="3">
        <v>120</v>
      </c>
      <c r="D15" s="3">
        <v>17.39</v>
      </c>
      <c r="E15" s="3">
        <v>18.100000000000001</v>
      </c>
      <c r="F15" s="3">
        <v>20.5</v>
      </c>
      <c r="G15" s="3">
        <f t="shared" si="1"/>
        <v>314.46000000000004</v>
      </c>
      <c r="H15" s="12">
        <v>129</v>
      </c>
      <c r="I15" s="3">
        <v>163</v>
      </c>
      <c r="J15" s="3">
        <v>0.8</v>
      </c>
      <c r="K15" s="3">
        <v>23.4</v>
      </c>
      <c r="L15" s="3">
        <v>150.80000000000001</v>
      </c>
      <c r="M15" s="3">
        <v>0.1</v>
      </c>
      <c r="N15" s="3">
        <v>0.17</v>
      </c>
      <c r="O15" s="3">
        <v>56</v>
      </c>
      <c r="P15" s="3">
        <v>3.1</v>
      </c>
      <c r="Q15" s="3">
        <v>1.22</v>
      </c>
    </row>
    <row r="16" spans="1:17" ht="22.5" x14ac:dyDescent="0.2">
      <c r="A16" s="3"/>
      <c r="B16" s="11" t="s">
        <v>56</v>
      </c>
      <c r="C16" s="3">
        <v>155</v>
      </c>
      <c r="D16" s="3">
        <v>3.1</v>
      </c>
      <c r="E16" s="3">
        <v>3.52</v>
      </c>
      <c r="F16" s="3">
        <v>37.369999999999997</v>
      </c>
      <c r="G16" s="3">
        <v>152.47999999999999</v>
      </c>
      <c r="H16" s="12">
        <v>53</v>
      </c>
      <c r="I16" s="3">
        <v>91.6</v>
      </c>
      <c r="J16" s="3">
        <v>0.8</v>
      </c>
      <c r="K16" s="3">
        <v>27.4</v>
      </c>
      <c r="L16" s="3">
        <v>107</v>
      </c>
      <c r="M16" s="3">
        <v>0.1</v>
      </c>
      <c r="N16" s="3">
        <v>0.1</v>
      </c>
      <c r="O16" s="3">
        <v>139</v>
      </c>
      <c r="P16" s="3">
        <v>1.9</v>
      </c>
      <c r="Q16" s="3">
        <v>0.15</v>
      </c>
    </row>
    <row r="17" spans="1:17" ht="22.5" x14ac:dyDescent="0.2">
      <c r="A17" s="3"/>
      <c r="B17" s="11" t="s">
        <v>34</v>
      </c>
      <c r="C17" s="3">
        <v>200</v>
      </c>
      <c r="D17" s="3">
        <v>0.6</v>
      </c>
      <c r="E17" s="3">
        <v>0.3</v>
      </c>
      <c r="F17" s="3">
        <v>20.8</v>
      </c>
      <c r="G17" s="3">
        <v>88.2</v>
      </c>
      <c r="H17" s="12">
        <v>103</v>
      </c>
      <c r="I17" s="3">
        <v>21.3</v>
      </c>
      <c r="J17" s="3">
        <v>0.6</v>
      </c>
      <c r="K17" s="3">
        <v>3.4</v>
      </c>
      <c r="L17" s="3">
        <v>3.4</v>
      </c>
      <c r="M17" s="3">
        <v>7.0000000000000007E-2</v>
      </c>
      <c r="N17" s="3">
        <v>0.05</v>
      </c>
      <c r="O17" s="3">
        <v>0</v>
      </c>
      <c r="P17" s="3">
        <v>10</v>
      </c>
      <c r="Q17" s="3">
        <v>0</v>
      </c>
    </row>
    <row r="18" spans="1:17" ht="22.5" x14ac:dyDescent="0.2">
      <c r="A18" s="3"/>
      <c r="B18" s="11" t="s">
        <v>21</v>
      </c>
      <c r="C18" s="3">
        <v>20</v>
      </c>
      <c r="D18" s="3">
        <v>1.58</v>
      </c>
      <c r="E18" s="3">
        <v>0.2</v>
      </c>
      <c r="F18" s="3">
        <v>9.66</v>
      </c>
      <c r="G18" s="3">
        <v>46.76</v>
      </c>
      <c r="H18" s="12"/>
      <c r="I18" s="3">
        <v>4.5999999999999996</v>
      </c>
      <c r="J18" s="3">
        <v>0.22</v>
      </c>
      <c r="K18" s="3">
        <v>6.6</v>
      </c>
      <c r="L18" s="3">
        <v>17.399999999999999</v>
      </c>
      <c r="M18" s="3">
        <v>0.02</v>
      </c>
      <c r="N18" s="3">
        <v>0.01</v>
      </c>
      <c r="O18" s="3">
        <v>0</v>
      </c>
      <c r="P18" s="3">
        <v>0</v>
      </c>
      <c r="Q18" s="3">
        <v>0.26</v>
      </c>
    </row>
    <row r="19" spans="1:17" s="4" customFormat="1" x14ac:dyDescent="0.25">
      <c r="A19" s="3"/>
      <c r="B19" s="11" t="s">
        <v>27</v>
      </c>
      <c r="C19" s="5">
        <v>30</v>
      </c>
      <c r="D19" s="5">
        <v>1.68</v>
      </c>
      <c r="E19" s="5">
        <v>0.33</v>
      </c>
      <c r="F19" s="5">
        <v>9.7200000000000006</v>
      </c>
      <c r="G19" s="5">
        <v>69</v>
      </c>
      <c r="H19" s="10"/>
      <c r="I19" s="5">
        <v>6.9</v>
      </c>
      <c r="J19" s="5">
        <v>0.93</v>
      </c>
      <c r="K19" s="5">
        <v>7.5</v>
      </c>
      <c r="L19" s="5">
        <v>31.8</v>
      </c>
      <c r="M19" s="5">
        <v>0.04</v>
      </c>
      <c r="N19" s="5">
        <v>0.04</v>
      </c>
      <c r="O19" s="5">
        <v>0</v>
      </c>
      <c r="P19" s="5">
        <v>0</v>
      </c>
      <c r="Q19" s="5">
        <v>0.27</v>
      </c>
    </row>
    <row r="20" spans="1:17" s="34" customFormat="1" x14ac:dyDescent="0.2">
      <c r="A20" s="32"/>
      <c r="B20" s="33"/>
      <c r="C20" s="44">
        <v>0.35</v>
      </c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6"/>
    </row>
    <row r="21" spans="1:17" s="7" customFormat="1" x14ac:dyDescent="0.2">
      <c r="A21" s="8"/>
      <c r="B21" s="13" t="s">
        <v>35</v>
      </c>
      <c r="C21" s="8">
        <f>C19+C18+C17+C16+C15+C14+C13</f>
        <v>795</v>
      </c>
      <c r="D21" s="8">
        <f>D19+D18+D17+D16+D15+D14+D13</f>
        <v>26.950000000000003</v>
      </c>
      <c r="E21" s="8">
        <f>E19+E18+E17+E16+E15+E14+E13</f>
        <v>27.650000000000002</v>
      </c>
      <c r="F21" s="8">
        <f>F19+F18+F17+F16+F15+F14+F13</f>
        <v>117.25000000000001</v>
      </c>
      <c r="G21" s="8">
        <f>G19+G18+G17+G16+G15+G14+G13</f>
        <v>822.49999999999989</v>
      </c>
      <c r="H21" s="14"/>
      <c r="I21" s="8">
        <f t="shared" ref="I21:Q21" si="2">I19+I18+I17+I16+I15+I14+I13</f>
        <v>385</v>
      </c>
      <c r="J21" s="8">
        <f t="shared" si="2"/>
        <v>4.1999999999999993</v>
      </c>
      <c r="K21" s="8">
        <f t="shared" si="2"/>
        <v>87.499999999999986</v>
      </c>
      <c r="L21" s="8">
        <f t="shared" si="2"/>
        <v>385</v>
      </c>
      <c r="M21" s="8">
        <f t="shared" si="2"/>
        <v>0.42000000000000004</v>
      </c>
      <c r="N21" s="8">
        <f t="shared" si="2"/>
        <v>0.49</v>
      </c>
      <c r="O21" s="8">
        <f t="shared" si="2"/>
        <v>245</v>
      </c>
      <c r="P21" s="8">
        <f t="shared" si="2"/>
        <v>21</v>
      </c>
      <c r="Q21" s="8">
        <f t="shared" si="2"/>
        <v>4.1099999999999994</v>
      </c>
    </row>
    <row r="22" spans="1:17" x14ac:dyDescent="0.2">
      <c r="A22" s="3" t="s">
        <v>26</v>
      </c>
      <c r="B22" s="11"/>
      <c r="C22" s="3"/>
      <c r="D22" s="3"/>
      <c r="E22" s="3"/>
      <c r="F22" s="3"/>
      <c r="G22" s="3">
        <f t="shared" si="1"/>
        <v>0</v>
      </c>
      <c r="H22" s="12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2">
      <c r="A23" s="3"/>
      <c r="B23" s="11" t="s">
        <v>36</v>
      </c>
      <c r="C23" s="3">
        <v>200</v>
      </c>
      <c r="D23" s="3">
        <v>5.5</v>
      </c>
      <c r="E23" s="3">
        <v>5.2</v>
      </c>
      <c r="F23" s="3">
        <v>7.1</v>
      </c>
      <c r="G23" s="3">
        <v>102</v>
      </c>
      <c r="H23" s="12"/>
      <c r="I23" s="3">
        <v>73</v>
      </c>
      <c r="J23" s="3">
        <v>0.4</v>
      </c>
      <c r="K23" s="3">
        <v>13.5</v>
      </c>
      <c r="L23" s="3">
        <v>72</v>
      </c>
      <c r="M23" s="3">
        <v>0.02</v>
      </c>
      <c r="N23" s="3">
        <v>0.08</v>
      </c>
      <c r="O23" s="3">
        <v>32</v>
      </c>
      <c r="P23" s="3">
        <v>2</v>
      </c>
      <c r="Q23" s="3">
        <v>0</v>
      </c>
    </row>
    <row r="24" spans="1:17" s="4" customFormat="1" x14ac:dyDescent="0.25">
      <c r="A24" s="3"/>
      <c r="B24" s="11" t="s">
        <v>29</v>
      </c>
      <c r="C24" s="5">
        <v>125</v>
      </c>
      <c r="D24" s="5">
        <v>0.4</v>
      </c>
      <c r="E24" s="5">
        <v>0.4</v>
      </c>
      <c r="F24" s="5">
        <v>3.8</v>
      </c>
      <c r="G24" s="5">
        <v>47</v>
      </c>
      <c r="H24" s="10"/>
      <c r="I24" s="5">
        <v>36</v>
      </c>
      <c r="J24" s="5">
        <v>0.6</v>
      </c>
      <c r="K24" s="5">
        <v>7</v>
      </c>
      <c r="L24" s="5">
        <v>21</v>
      </c>
      <c r="M24" s="5">
        <v>0.03</v>
      </c>
      <c r="N24" s="5">
        <v>0.02</v>
      </c>
      <c r="O24" s="5">
        <v>35</v>
      </c>
      <c r="P24" s="5">
        <v>4</v>
      </c>
      <c r="Q24" s="5">
        <v>0.16</v>
      </c>
    </row>
    <row r="25" spans="1:17" x14ac:dyDescent="0.2">
      <c r="A25" s="3"/>
      <c r="B25" s="11" t="s">
        <v>57</v>
      </c>
      <c r="C25" s="3">
        <v>50</v>
      </c>
      <c r="D25" s="3">
        <v>1.8</v>
      </c>
      <c r="E25" s="3">
        <v>2.2999999999999998</v>
      </c>
      <c r="F25" s="3">
        <v>22.6</v>
      </c>
      <c r="G25" s="3">
        <v>86</v>
      </c>
      <c r="H25" s="12"/>
      <c r="I25" s="3">
        <v>1</v>
      </c>
      <c r="J25" s="3">
        <v>0.2</v>
      </c>
      <c r="K25" s="3">
        <v>4.5</v>
      </c>
      <c r="L25" s="3">
        <v>17</v>
      </c>
      <c r="M25" s="3">
        <v>7.0000000000000007E-2</v>
      </c>
      <c r="N25" s="3">
        <v>0.04</v>
      </c>
      <c r="O25" s="3">
        <v>3</v>
      </c>
      <c r="P25" s="3">
        <v>0</v>
      </c>
      <c r="Q25" s="3">
        <v>0.26</v>
      </c>
    </row>
    <row r="26" spans="1:17" s="7" customFormat="1" x14ac:dyDescent="0.2">
      <c r="A26" s="8"/>
      <c r="B26" s="13" t="s">
        <v>30</v>
      </c>
      <c r="C26" s="8">
        <f>C25+C24+C23</f>
        <v>375</v>
      </c>
      <c r="D26" s="8">
        <f t="shared" ref="D26:Q26" si="3">D25+D24+D23</f>
        <v>7.7</v>
      </c>
      <c r="E26" s="8">
        <f t="shared" si="3"/>
        <v>7.9</v>
      </c>
      <c r="F26" s="8">
        <f t="shared" si="3"/>
        <v>33.5</v>
      </c>
      <c r="G26" s="8">
        <f t="shared" si="3"/>
        <v>235</v>
      </c>
      <c r="H26" s="14"/>
      <c r="I26" s="8">
        <f t="shared" si="3"/>
        <v>110</v>
      </c>
      <c r="J26" s="8">
        <f t="shared" si="3"/>
        <v>1.2000000000000002</v>
      </c>
      <c r="K26" s="8">
        <f t="shared" si="3"/>
        <v>25</v>
      </c>
      <c r="L26" s="8">
        <f t="shared" si="3"/>
        <v>110</v>
      </c>
      <c r="M26" s="8">
        <f t="shared" si="3"/>
        <v>0.12000000000000001</v>
      </c>
      <c r="N26" s="8">
        <f t="shared" si="3"/>
        <v>0.14000000000000001</v>
      </c>
      <c r="O26" s="8">
        <f t="shared" si="3"/>
        <v>70</v>
      </c>
      <c r="P26" s="8">
        <f t="shared" si="3"/>
        <v>6</v>
      </c>
      <c r="Q26" s="8">
        <f t="shared" si="3"/>
        <v>0.42000000000000004</v>
      </c>
    </row>
    <row r="27" spans="1:17" s="34" customFormat="1" x14ac:dyDescent="0.2">
      <c r="A27" s="32"/>
      <c r="B27" s="33"/>
      <c r="C27" s="44">
        <v>0.1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6"/>
    </row>
    <row r="28" spans="1:17" s="7" customFormat="1" x14ac:dyDescent="0.2">
      <c r="A28" s="8"/>
      <c r="B28" s="13" t="s">
        <v>49</v>
      </c>
      <c r="C28" s="8">
        <f>C26+C21+C10</f>
        <v>1695</v>
      </c>
      <c r="D28" s="8">
        <f>D26+D21+D10</f>
        <v>53.900000000000006</v>
      </c>
      <c r="E28" s="8">
        <f>E26+E21+E10</f>
        <v>55.300000000000004</v>
      </c>
      <c r="F28" s="8">
        <f>F26+F21+F10</f>
        <v>234.5</v>
      </c>
      <c r="G28" s="8">
        <f>G26+G21+G10</f>
        <v>1645</v>
      </c>
      <c r="H28" s="14"/>
      <c r="I28" s="8">
        <f t="shared" ref="I28:Q28" si="4">I26+I21+I10</f>
        <v>770</v>
      </c>
      <c r="J28" s="8">
        <f t="shared" si="4"/>
        <v>8.3999999999999986</v>
      </c>
      <c r="K28" s="8">
        <f t="shared" si="4"/>
        <v>175</v>
      </c>
      <c r="L28" s="8">
        <f t="shared" si="4"/>
        <v>770</v>
      </c>
      <c r="M28" s="8">
        <f t="shared" si="4"/>
        <v>0.84000000000000008</v>
      </c>
      <c r="N28" s="8">
        <f t="shared" si="4"/>
        <v>0.98</v>
      </c>
      <c r="O28" s="8">
        <f t="shared" si="4"/>
        <v>490</v>
      </c>
      <c r="P28" s="8">
        <f t="shared" si="4"/>
        <v>42</v>
      </c>
      <c r="Q28" s="8">
        <f t="shared" si="4"/>
        <v>6.4799999999999995</v>
      </c>
    </row>
    <row r="29" spans="1:17" s="34" customFormat="1" x14ac:dyDescent="0.2">
      <c r="A29" s="32"/>
      <c r="B29" s="35" t="s">
        <v>84</v>
      </c>
      <c r="C29" s="44">
        <v>0.7</v>
      </c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6"/>
    </row>
  </sheetData>
  <mergeCells count="14">
    <mergeCell ref="C11:Q11"/>
    <mergeCell ref="C20:Q20"/>
    <mergeCell ref="C27:Q27"/>
    <mergeCell ref="C29:Q29"/>
    <mergeCell ref="A1:Q1"/>
    <mergeCell ref="A2:N2"/>
    <mergeCell ref="A3:A4"/>
    <mergeCell ref="B3:B4"/>
    <mergeCell ref="C3:C4"/>
    <mergeCell ref="D3:F3"/>
    <mergeCell ref="G3:G4"/>
    <mergeCell ref="H3:H4"/>
    <mergeCell ref="I3:L3"/>
    <mergeCell ref="M3:Q3"/>
  </mergeCells>
  <pageMargins left="0.7" right="0.7" top="0.75" bottom="0.75" header="0.3" footer="0.3"/>
  <pageSetup paperSize="9" orientation="landscape" r:id="rId1"/>
  <ignoredErrors>
    <ignoredError sqref="G2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workbookViewId="0">
      <selection activeCell="B8" sqref="B8"/>
    </sheetView>
  </sheetViews>
  <sheetFormatPr defaultRowHeight="11.25" x14ac:dyDescent="0.2"/>
  <cols>
    <col min="1" max="1" width="8" style="2" customWidth="1"/>
    <col min="2" max="2" width="24.28515625" style="2" customWidth="1"/>
    <col min="3" max="3" width="9.140625" style="2"/>
    <col min="4" max="4" width="4.85546875" style="2" customWidth="1"/>
    <col min="5" max="5" width="5.28515625" style="2" customWidth="1"/>
    <col min="6" max="6" width="4.140625" style="2" customWidth="1"/>
    <col min="7" max="7" width="9.140625" style="2"/>
    <col min="8" max="8" width="8.140625" style="2" customWidth="1"/>
    <col min="9" max="9" width="3.42578125" style="2" customWidth="1"/>
    <col min="10" max="10" width="4.42578125" style="2" customWidth="1"/>
    <col min="11" max="11" width="6.42578125" style="2" customWidth="1"/>
    <col min="12" max="12" width="6.7109375" style="2" customWidth="1"/>
    <col min="13" max="13" width="7.7109375" style="2" customWidth="1"/>
    <col min="14" max="14" width="7.28515625" style="2" customWidth="1"/>
    <col min="15" max="15" width="7.42578125" style="2" customWidth="1"/>
    <col min="16" max="17" width="6.7109375" style="2" customWidth="1"/>
    <col min="18" max="16384" width="9.140625" style="2"/>
  </cols>
  <sheetData>
    <row r="1" spans="1:17" x14ac:dyDescent="0.2">
      <c r="A1" s="47" t="s">
        <v>75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17" x14ac:dyDescent="0.2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1"/>
      <c r="P2" s="1"/>
      <c r="Q2" s="1"/>
    </row>
    <row r="3" spans="1:17" x14ac:dyDescent="0.2">
      <c r="A3" s="49" t="s">
        <v>1</v>
      </c>
      <c r="B3" s="49" t="s">
        <v>2</v>
      </c>
      <c r="C3" s="49" t="s">
        <v>3</v>
      </c>
      <c r="D3" s="49" t="s">
        <v>4</v>
      </c>
      <c r="E3" s="49"/>
      <c r="F3" s="49"/>
      <c r="G3" s="49" t="s">
        <v>8</v>
      </c>
      <c r="H3" s="49" t="s">
        <v>9</v>
      </c>
      <c r="I3" s="49" t="s">
        <v>10</v>
      </c>
      <c r="J3" s="49"/>
      <c r="K3" s="49"/>
      <c r="L3" s="49"/>
      <c r="M3" s="49" t="s">
        <v>11</v>
      </c>
      <c r="N3" s="49"/>
      <c r="O3" s="49"/>
      <c r="P3" s="49"/>
      <c r="Q3" s="49"/>
    </row>
    <row r="4" spans="1:17" ht="21.75" customHeight="1" x14ac:dyDescent="0.2">
      <c r="A4" s="49"/>
      <c r="B4" s="49"/>
      <c r="C4" s="49"/>
      <c r="D4" s="9" t="s">
        <v>5</v>
      </c>
      <c r="E4" s="9" t="s">
        <v>6</v>
      </c>
      <c r="F4" s="9" t="s">
        <v>7</v>
      </c>
      <c r="G4" s="49"/>
      <c r="H4" s="49"/>
      <c r="I4" s="9" t="s">
        <v>12</v>
      </c>
      <c r="J4" s="9" t="s">
        <v>13</v>
      </c>
      <c r="K4" s="9" t="s">
        <v>14</v>
      </c>
      <c r="L4" s="9" t="s">
        <v>15</v>
      </c>
      <c r="M4" s="9" t="s">
        <v>16</v>
      </c>
      <c r="N4" s="9" t="s">
        <v>17</v>
      </c>
      <c r="O4" s="9" t="s">
        <v>18</v>
      </c>
      <c r="P4" s="9" t="s">
        <v>19</v>
      </c>
      <c r="Q4" s="9" t="s">
        <v>20</v>
      </c>
    </row>
    <row r="5" spans="1:17" x14ac:dyDescent="0.2">
      <c r="A5" s="3" t="s">
        <v>37</v>
      </c>
      <c r="B5" s="11"/>
      <c r="C5" s="3"/>
      <c r="D5" s="3"/>
      <c r="E5" s="3"/>
      <c r="F5" s="3"/>
      <c r="G5" s="3"/>
      <c r="H5" s="12"/>
      <c r="I5" s="3"/>
      <c r="J5" s="3"/>
      <c r="K5" s="3"/>
      <c r="L5" s="3"/>
      <c r="M5" s="3"/>
      <c r="N5" s="3"/>
      <c r="O5" s="3"/>
      <c r="P5" s="3"/>
      <c r="Q5" s="3"/>
    </row>
    <row r="6" spans="1:17" ht="22.5" x14ac:dyDescent="0.2">
      <c r="A6" s="3"/>
      <c r="B6" s="11" t="s">
        <v>59</v>
      </c>
      <c r="C6" s="3">
        <v>100</v>
      </c>
      <c r="D6" s="3">
        <v>4.8</v>
      </c>
      <c r="E6" s="3">
        <v>9.8800000000000008</v>
      </c>
      <c r="F6" s="3">
        <v>9.1999999999999993</v>
      </c>
      <c r="G6" s="3">
        <v>110.79</v>
      </c>
      <c r="H6" s="12">
        <v>6</v>
      </c>
      <c r="I6" s="3">
        <v>20</v>
      </c>
      <c r="J6" s="3">
        <v>0.85</v>
      </c>
      <c r="K6" s="3">
        <v>8.64</v>
      </c>
      <c r="L6" s="3">
        <v>32.89</v>
      </c>
      <c r="M6" s="3">
        <v>0.11</v>
      </c>
      <c r="N6" s="3">
        <v>0.14000000000000001</v>
      </c>
      <c r="O6" s="3">
        <v>10</v>
      </c>
      <c r="P6" s="3">
        <v>3</v>
      </c>
      <c r="Q6" s="3">
        <v>0.3</v>
      </c>
    </row>
    <row r="7" spans="1:17" ht="22.5" x14ac:dyDescent="0.2">
      <c r="A7" s="3"/>
      <c r="B7" s="11" t="s">
        <v>63</v>
      </c>
      <c r="C7" s="3">
        <v>155</v>
      </c>
      <c r="D7" s="3">
        <v>4.45</v>
      </c>
      <c r="E7" s="3">
        <v>5.7</v>
      </c>
      <c r="F7" s="3">
        <v>30.5</v>
      </c>
      <c r="G7" s="3">
        <v>198.7</v>
      </c>
      <c r="H7" s="12">
        <v>52</v>
      </c>
      <c r="I7" s="3">
        <v>12.1</v>
      </c>
      <c r="J7" s="3">
        <v>0.3</v>
      </c>
      <c r="K7" s="3">
        <v>8.1</v>
      </c>
      <c r="L7" s="3">
        <v>37.5</v>
      </c>
      <c r="M7" s="3">
        <v>7.0000000000000007E-2</v>
      </c>
      <c r="N7" s="3">
        <v>0.05</v>
      </c>
      <c r="O7" s="3">
        <v>115</v>
      </c>
      <c r="P7" s="3">
        <v>5</v>
      </c>
      <c r="Q7" s="3">
        <v>1.95</v>
      </c>
    </row>
    <row r="8" spans="1:17" x14ac:dyDescent="0.2">
      <c r="A8" s="3"/>
      <c r="B8" s="11" t="s">
        <v>42</v>
      </c>
      <c r="C8" s="3">
        <v>200</v>
      </c>
      <c r="D8" s="3">
        <v>3.78</v>
      </c>
      <c r="E8" s="3">
        <v>0.67</v>
      </c>
      <c r="F8" s="3">
        <v>26</v>
      </c>
      <c r="G8" s="3">
        <v>125.11</v>
      </c>
      <c r="H8" s="12">
        <v>105</v>
      </c>
      <c r="I8" s="3">
        <v>133</v>
      </c>
      <c r="J8" s="3">
        <v>1.2</v>
      </c>
      <c r="K8" s="3">
        <v>25.56</v>
      </c>
      <c r="L8" s="3">
        <v>111.11</v>
      </c>
      <c r="M8" s="3">
        <v>0.02</v>
      </c>
      <c r="N8" s="3">
        <v>0.04</v>
      </c>
      <c r="O8" s="3">
        <v>24</v>
      </c>
      <c r="P8" s="3">
        <v>1.3</v>
      </c>
      <c r="Q8" s="3">
        <v>0</v>
      </c>
    </row>
    <row r="9" spans="1:17" x14ac:dyDescent="0.2">
      <c r="A9" s="3"/>
      <c r="B9" s="11" t="s">
        <v>52</v>
      </c>
      <c r="C9" s="3">
        <v>10</v>
      </c>
      <c r="D9" s="3">
        <v>2.2999999999999998</v>
      </c>
      <c r="E9" s="3">
        <v>3</v>
      </c>
      <c r="F9" s="3">
        <v>0</v>
      </c>
      <c r="G9" s="3">
        <v>36</v>
      </c>
      <c r="H9" s="12">
        <v>4</v>
      </c>
      <c r="I9" s="3">
        <v>98</v>
      </c>
      <c r="J9" s="3">
        <v>0.1</v>
      </c>
      <c r="K9" s="3">
        <v>3.7</v>
      </c>
      <c r="L9" s="3">
        <v>50</v>
      </c>
      <c r="M9" s="3">
        <v>0.03</v>
      </c>
      <c r="N9" s="3">
        <v>0.03</v>
      </c>
      <c r="O9" s="3">
        <v>26</v>
      </c>
      <c r="P9" s="3">
        <v>5.7</v>
      </c>
      <c r="Q9" s="3">
        <v>0.05</v>
      </c>
    </row>
    <row r="10" spans="1:17" s="4" customFormat="1" x14ac:dyDescent="0.25">
      <c r="A10" s="3"/>
      <c r="B10" s="11" t="s">
        <v>21</v>
      </c>
      <c r="C10" s="5">
        <v>50</v>
      </c>
      <c r="D10" s="5">
        <v>3.95</v>
      </c>
      <c r="E10" s="5">
        <v>0.5</v>
      </c>
      <c r="F10" s="5">
        <v>18.05</v>
      </c>
      <c r="G10" s="5">
        <v>116.9</v>
      </c>
      <c r="H10" s="10"/>
      <c r="I10" s="5">
        <v>11.5</v>
      </c>
      <c r="J10" s="5">
        <v>0.55000000000000004</v>
      </c>
      <c r="K10" s="5">
        <v>16.5</v>
      </c>
      <c r="L10" s="5">
        <v>43.5</v>
      </c>
      <c r="M10" s="5">
        <v>7.0000000000000007E-2</v>
      </c>
      <c r="N10" s="5">
        <v>0.09</v>
      </c>
      <c r="O10" s="5">
        <v>0</v>
      </c>
      <c r="P10" s="5">
        <v>0</v>
      </c>
      <c r="Q10" s="5">
        <v>0.65</v>
      </c>
    </row>
    <row r="11" spans="1:17" s="7" customFormat="1" x14ac:dyDescent="0.2">
      <c r="A11" s="8"/>
      <c r="B11" s="13" t="s">
        <v>32</v>
      </c>
      <c r="C11" s="8">
        <f>C10+C9+C8+C7+C6</f>
        <v>515</v>
      </c>
      <c r="D11" s="8">
        <f t="shared" ref="D11:Q11" si="0">D10+D9+D8+D7+D6</f>
        <v>19.28</v>
      </c>
      <c r="E11" s="8">
        <f t="shared" si="0"/>
        <v>19.75</v>
      </c>
      <c r="F11" s="8">
        <f t="shared" si="0"/>
        <v>83.75</v>
      </c>
      <c r="G11" s="8">
        <f t="shared" si="0"/>
        <v>587.5</v>
      </c>
      <c r="H11" s="14"/>
      <c r="I11" s="8">
        <f t="shared" si="0"/>
        <v>274.60000000000002</v>
      </c>
      <c r="J11" s="8">
        <f t="shared" si="0"/>
        <v>3</v>
      </c>
      <c r="K11" s="8">
        <f t="shared" si="0"/>
        <v>62.5</v>
      </c>
      <c r="L11" s="8">
        <f t="shared" si="0"/>
        <v>275</v>
      </c>
      <c r="M11" s="8">
        <f t="shared" si="0"/>
        <v>0.3</v>
      </c>
      <c r="N11" s="8">
        <f t="shared" si="0"/>
        <v>0.35000000000000003</v>
      </c>
      <c r="O11" s="8">
        <f t="shared" si="0"/>
        <v>175</v>
      </c>
      <c r="P11" s="8">
        <f t="shared" si="0"/>
        <v>15</v>
      </c>
      <c r="Q11" s="8">
        <f t="shared" si="0"/>
        <v>2.9499999999999997</v>
      </c>
    </row>
    <row r="12" spans="1:17" s="7" customFormat="1" x14ac:dyDescent="0.2">
      <c r="A12" s="8"/>
      <c r="B12" s="13"/>
      <c r="C12" s="44">
        <v>0.25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6"/>
    </row>
    <row r="13" spans="1:17" ht="11.25" customHeight="1" x14ac:dyDescent="0.2">
      <c r="A13" s="3" t="s">
        <v>22</v>
      </c>
      <c r="B13" s="11"/>
      <c r="C13" s="3"/>
      <c r="D13" s="3"/>
      <c r="E13" s="3"/>
      <c r="F13" s="3"/>
      <c r="G13" s="3"/>
      <c r="H13" s="12"/>
      <c r="I13" s="3"/>
      <c r="J13" s="3"/>
      <c r="K13" s="3"/>
      <c r="L13" s="3"/>
      <c r="M13" s="3"/>
      <c r="N13" s="3"/>
      <c r="O13" s="3"/>
      <c r="P13" s="3"/>
      <c r="Q13" s="3"/>
    </row>
    <row r="14" spans="1:17" x14ac:dyDescent="0.2">
      <c r="A14" s="3"/>
      <c r="B14" s="11" t="s">
        <v>65</v>
      </c>
      <c r="C14" s="3">
        <v>60</v>
      </c>
      <c r="D14" s="3">
        <v>0.7</v>
      </c>
      <c r="E14" s="3">
        <v>0.05</v>
      </c>
      <c r="F14" s="3">
        <v>6.9</v>
      </c>
      <c r="G14" s="3">
        <v>63.4</v>
      </c>
      <c r="H14" s="12">
        <v>118</v>
      </c>
      <c r="I14" s="3">
        <v>51</v>
      </c>
      <c r="J14" s="3">
        <v>0.4</v>
      </c>
      <c r="K14" s="3">
        <v>15.6</v>
      </c>
      <c r="L14" s="3">
        <v>31.6</v>
      </c>
      <c r="M14" s="3">
        <v>0.1</v>
      </c>
      <c r="N14" s="3">
        <v>0.1</v>
      </c>
      <c r="O14" s="3">
        <v>25</v>
      </c>
      <c r="P14" s="3">
        <v>3.7</v>
      </c>
      <c r="Q14" s="3">
        <v>0.4</v>
      </c>
    </row>
    <row r="15" spans="1:17" ht="25.5" customHeight="1" x14ac:dyDescent="0.2">
      <c r="A15" s="3"/>
      <c r="B15" s="11" t="s">
        <v>80</v>
      </c>
      <c r="C15" s="3">
        <v>210</v>
      </c>
      <c r="D15" s="3">
        <v>2.8</v>
      </c>
      <c r="E15" s="3">
        <v>4.0999999999999996</v>
      </c>
      <c r="F15" s="3">
        <v>9.3000000000000007</v>
      </c>
      <c r="G15" s="3">
        <v>162.19999999999999</v>
      </c>
      <c r="H15" s="12">
        <v>123</v>
      </c>
      <c r="I15" s="3">
        <v>83</v>
      </c>
      <c r="J15" s="3">
        <v>0.8</v>
      </c>
      <c r="K15" s="3">
        <v>2.4</v>
      </c>
      <c r="L15" s="3">
        <v>60.6</v>
      </c>
      <c r="M15" s="3">
        <v>0.05</v>
      </c>
      <c r="N15" s="3">
        <v>0.05</v>
      </c>
      <c r="O15" s="3">
        <v>26</v>
      </c>
      <c r="P15" s="3">
        <v>5.3</v>
      </c>
      <c r="Q15" s="3">
        <v>0.6</v>
      </c>
    </row>
    <row r="16" spans="1:17" ht="22.5" x14ac:dyDescent="0.2">
      <c r="A16" s="3"/>
      <c r="B16" s="11" t="s">
        <v>70</v>
      </c>
      <c r="C16" s="3">
        <v>155</v>
      </c>
      <c r="D16" s="3">
        <v>3.73</v>
      </c>
      <c r="E16" s="3">
        <v>7.78</v>
      </c>
      <c r="F16" s="3">
        <v>29.3</v>
      </c>
      <c r="G16" s="3">
        <v>142</v>
      </c>
      <c r="H16" s="12">
        <v>54</v>
      </c>
      <c r="I16" s="3">
        <v>67</v>
      </c>
      <c r="J16" s="3">
        <v>0.25</v>
      </c>
      <c r="K16" s="3">
        <v>9.3000000000000007</v>
      </c>
      <c r="L16" s="3">
        <v>82.3</v>
      </c>
      <c r="M16" s="3">
        <v>0.03</v>
      </c>
      <c r="N16" s="3">
        <v>0.05</v>
      </c>
      <c r="O16" s="3">
        <v>80</v>
      </c>
      <c r="P16" s="3">
        <v>0</v>
      </c>
      <c r="Q16" s="3">
        <v>0.6</v>
      </c>
    </row>
    <row r="17" spans="1:17" ht="13.5" customHeight="1" x14ac:dyDescent="0.2">
      <c r="A17" s="3"/>
      <c r="B17" s="11" t="s">
        <v>66</v>
      </c>
      <c r="C17" s="3">
        <v>120</v>
      </c>
      <c r="D17" s="3">
        <v>15.85</v>
      </c>
      <c r="E17" s="3">
        <v>15.1</v>
      </c>
      <c r="F17" s="3">
        <v>20.45</v>
      </c>
      <c r="G17" s="3">
        <v>206.34</v>
      </c>
      <c r="H17" s="12">
        <v>190</v>
      </c>
      <c r="I17" s="3">
        <v>140</v>
      </c>
      <c r="J17" s="3">
        <v>0.9</v>
      </c>
      <c r="K17" s="3">
        <v>28.7</v>
      </c>
      <c r="L17" s="3">
        <v>137.9</v>
      </c>
      <c r="M17" s="3">
        <v>0.1</v>
      </c>
      <c r="N17" s="3">
        <v>0.15</v>
      </c>
      <c r="O17" s="3">
        <v>114</v>
      </c>
      <c r="P17" s="3">
        <v>11.3</v>
      </c>
      <c r="Q17" s="3">
        <v>0.8</v>
      </c>
    </row>
    <row r="18" spans="1:17" x14ac:dyDescent="0.2">
      <c r="A18" s="3"/>
      <c r="B18" s="11" t="s">
        <v>28</v>
      </c>
      <c r="C18" s="3">
        <v>180</v>
      </c>
      <c r="D18" s="3">
        <v>0.6</v>
      </c>
      <c r="E18" s="3">
        <v>0.09</v>
      </c>
      <c r="F18" s="3">
        <v>32</v>
      </c>
      <c r="G18" s="3">
        <v>132.80000000000001</v>
      </c>
      <c r="H18" s="12">
        <v>115</v>
      </c>
      <c r="I18" s="3">
        <v>32</v>
      </c>
      <c r="J18" s="3">
        <v>0.7</v>
      </c>
      <c r="K18" s="3">
        <v>17.399999999999999</v>
      </c>
      <c r="L18" s="3">
        <v>23.4</v>
      </c>
      <c r="M18" s="3">
        <v>0.03</v>
      </c>
      <c r="N18" s="3">
        <v>0.02</v>
      </c>
      <c r="O18" s="3">
        <v>0</v>
      </c>
      <c r="P18" s="3">
        <v>0.7</v>
      </c>
      <c r="Q18" s="3">
        <v>0.2</v>
      </c>
    </row>
    <row r="19" spans="1:17" x14ac:dyDescent="0.2">
      <c r="A19" s="3"/>
      <c r="B19" s="11" t="s">
        <v>21</v>
      </c>
      <c r="C19" s="3">
        <v>20</v>
      </c>
      <c r="D19" s="3">
        <v>1.58</v>
      </c>
      <c r="E19" s="3">
        <v>0.2</v>
      </c>
      <c r="F19" s="3">
        <v>9.66</v>
      </c>
      <c r="G19" s="3">
        <v>46.76</v>
      </c>
      <c r="H19" s="12"/>
      <c r="I19" s="3">
        <v>4.5999999999999996</v>
      </c>
      <c r="J19" s="3">
        <v>0.22</v>
      </c>
      <c r="K19" s="3">
        <v>6.6</v>
      </c>
      <c r="L19" s="3">
        <v>17.399999999999999</v>
      </c>
      <c r="M19" s="3">
        <v>7.0000000000000007E-2</v>
      </c>
      <c r="N19" s="3">
        <v>0.08</v>
      </c>
      <c r="O19" s="3">
        <v>0</v>
      </c>
      <c r="P19" s="3">
        <v>0</v>
      </c>
      <c r="Q19" s="3">
        <v>0.26</v>
      </c>
    </row>
    <row r="20" spans="1:17" s="4" customFormat="1" x14ac:dyDescent="0.25">
      <c r="A20" s="3"/>
      <c r="B20" s="11" t="s">
        <v>27</v>
      </c>
      <c r="C20" s="5">
        <v>30</v>
      </c>
      <c r="D20" s="5">
        <v>1.68</v>
      </c>
      <c r="E20" s="5">
        <v>0.33</v>
      </c>
      <c r="F20" s="5">
        <v>9.7200000000000006</v>
      </c>
      <c r="G20" s="5">
        <v>69</v>
      </c>
      <c r="H20" s="10"/>
      <c r="I20" s="5">
        <v>6.9</v>
      </c>
      <c r="J20" s="5">
        <v>0.93</v>
      </c>
      <c r="K20" s="5">
        <v>7.5</v>
      </c>
      <c r="L20" s="5">
        <v>31.8</v>
      </c>
      <c r="M20" s="5">
        <v>0.04</v>
      </c>
      <c r="N20" s="5">
        <v>0.04</v>
      </c>
      <c r="O20" s="5">
        <v>0</v>
      </c>
      <c r="P20" s="5">
        <v>0</v>
      </c>
      <c r="Q20" s="5">
        <v>0.27</v>
      </c>
    </row>
    <row r="21" spans="1:17" s="7" customFormat="1" x14ac:dyDescent="0.2">
      <c r="A21" s="8"/>
      <c r="B21" s="13" t="s">
        <v>35</v>
      </c>
      <c r="C21" s="8">
        <f>C20+C19+C18+C17+C15+C14+C16</f>
        <v>775</v>
      </c>
      <c r="D21" s="8">
        <f t="shared" ref="D21:Q21" si="1">D20+D19+D18+D17+D15+D14+D16</f>
        <v>26.94</v>
      </c>
      <c r="E21" s="8">
        <f t="shared" si="1"/>
        <v>27.650000000000002</v>
      </c>
      <c r="F21" s="8">
        <f t="shared" si="1"/>
        <v>117.33</v>
      </c>
      <c r="G21" s="8">
        <f t="shared" si="1"/>
        <v>822.49999999999989</v>
      </c>
      <c r="H21" s="14"/>
      <c r="I21" s="8">
        <f t="shared" si="1"/>
        <v>384.5</v>
      </c>
      <c r="J21" s="8">
        <f t="shared" si="1"/>
        <v>4.1999999999999993</v>
      </c>
      <c r="K21" s="8">
        <f t="shared" si="1"/>
        <v>87.5</v>
      </c>
      <c r="L21" s="8">
        <f t="shared" si="1"/>
        <v>385.00000000000006</v>
      </c>
      <c r="M21" s="8">
        <f t="shared" si="1"/>
        <v>0.42000000000000004</v>
      </c>
      <c r="N21" s="8">
        <f t="shared" si="1"/>
        <v>0.48999999999999994</v>
      </c>
      <c r="O21" s="8">
        <f t="shared" si="1"/>
        <v>245</v>
      </c>
      <c r="P21" s="8">
        <f t="shared" si="1"/>
        <v>21</v>
      </c>
      <c r="Q21" s="8">
        <f t="shared" si="1"/>
        <v>3.13</v>
      </c>
    </row>
    <row r="22" spans="1:17" s="7" customFormat="1" x14ac:dyDescent="0.2">
      <c r="A22" s="8"/>
      <c r="B22" s="13"/>
      <c r="C22" s="44">
        <v>0.35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6"/>
    </row>
    <row r="23" spans="1:17" x14ac:dyDescent="0.2">
      <c r="A23" s="3" t="s">
        <v>26</v>
      </c>
      <c r="B23" s="11"/>
      <c r="C23" s="3"/>
      <c r="D23" s="3"/>
      <c r="E23" s="3"/>
      <c r="F23" s="3"/>
      <c r="G23" s="3"/>
      <c r="H23" s="12"/>
      <c r="I23" s="3"/>
      <c r="J23" s="3"/>
      <c r="K23" s="3"/>
      <c r="L23" s="3"/>
      <c r="M23" s="3"/>
      <c r="N23" s="3"/>
      <c r="O23" s="3"/>
      <c r="P23" s="3"/>
      <c r="Q23" s="3"/>
    </row>
    <row r="24" spans="1:17" s="4" customFormat="1" x14ac:dyDescent="0.25">
      <c r="A24" s="3"/>
      <c r="B24" s="11" t="s">
        <v>55</v>
      </c>
      <c r="C24" s="5">
        <v>180</v>
      </c>
      <c r="D24" s="5">
        <v>0.9</v>
      </c>
      <c r="E24" s="5">
        <v>0</v>
      </c>
      <c r="F24" s="5">
        <v>5</v>
      </c>
      <c r="G24" s="5">
        <v>75</v>
      </c>
      <c r="H24" s="10">
        <v>112</v>
      </c>
      <c r="I24" s="5">
        <v>35</v>
      </c>
      <c r="J24" s="5">
        <v>0.5</v>
      </c>
      <c r="K24" s="5">
        <v>7.9</v>
      </c>
      <c r="L24" s="5">
        <v>36.9</v>
      </c>
      <c r="M24" s="5">
        <v>0.02</v>
      </c>
      <c r="N24" s="5">
        <v>0.06</v>
      </c>
      <c r="O24" s="5">
        <v>30</v>
      </c>
      <c r="P24" s="5">
        <v>2.9</v>
      </c>
      <c r="Q24" s="5">
        <v>0.2</v>
      </c>
    </row>
    <row r="25" spans="1:17" s="4" customFormat="1" x14ac:dyDescent="0.25">
      <c r="A25" s="3"/>
      <c r="B25" s="11" t="s">
        <v>29</v>
      </c>
      <c r="C25" s="5">
        <v>125</v>
      </c>
      <c r="D25" s="5">
        <v>0.4</v>
      </c>
      <c r="E25" s="5">
        <v>0.4</v>
      </c>
      <c r="F25" s="5">
        <v>3.8</v>
      </c>
      <c r="G25" s="5">
        <v>47</v>
      </c>
      <c r="H25" s="10"/>
      <c r="I25" s="5">
        <v>36</v>
      </c>
      <c r="J25" s="5">
        <v>0.6</v>
      </c>
      <c r="K25" s="5">
        <v>7</v>
      </c>
      <c r="L25" s="5">
        <v>21</v>
      </c>
      <c r="M25" s="5">
        <v>0.03</v>
      </c>
      <c r="N25" s="5">
        <v>0.02</v>
      </c>
      <c r="O25" s="5">
        <v>25</v>
      </c>
      <c r="P25" s="5">
        <v>3</v>
      </c>
      <c r="Q25" s="5">
        <v>0.16</v>
      </c>
    </row>
    <row r="26" spans="1:17" s="4" customFormat="1" x14ac:dyDescent="0.25">
      <c r="A26" s="3"/>
      <c r="B26" s="11" t="s">
        <v>58</v>
      </c>
      <c r="C26" s="5">
        <v>50</v>
      </c>
      <c r="D26" s="5">
        <v>6.4</v>
      </c>
      <c r="E26" s="5">
        <v>7.5</v>
      </c>
      <c r="F26" s="5">
        <v>24.7</v>
      </c>
      <c r="G26" s="5">
        <v>113</v>
      </c>
      <c r="H26" s="10"/>
      <c r="I26" s="5">
        <v>39</v>
      </c>
      <c r="J26" s="5">
        <v>0.1</v>
      </c>
      <c r="K26" s="5">
        <v>10.1</v>
      </c>
      <c r="L26" s="5">
        <v>52.1</v>
      </c>
      <c r="M26" s="5">
        <v>7.0000000000000007E-2</v>
      </c>
      <c r="N26" s="5">
        <v>0.06</v>
      </c>
      <c r="O26" s="5">
        <v>15</v>
      </c>
      <c r="P26" s="5">
        <v>0.1</v>
      </c>
      <c r="Q26" s="5">
        <v>1.2</v>
      </c>
    </row>
    <row r="27" spans="1:17" s="7" customFormat="1" x14ac:dyDescent="0.2">
      <c r="A27" s="8"/>
      <c r="B27" s="13" t="s">
        <v>30</v>
      </c>
      <c r="C27" s="8">
        <f>C26+C25+C24</f>
        <v>355</v>
      </c>
      <c r="D27" s="8">
        <f t="shared" ref="D27:Q27" si="2">D26+D25+D24</f>
        <v>7.7000000000000011</v>
      </c>
      <c r="E27" s="8">
        <f t="shared" si="2"/>
        <v>7.9</v>
      </c>
      <c r="F27" s="8">
        <f t="shared" si="2"/>
        <v>33.5</v>
      </c>
      <c r="G27" s="8">
        <f t="shared" si="2"/>
        <v>235</v>
      </c>
      <c r="H27" s="14"/>
      <c r="I27" s="8">
        <f t="shared" si="2"/>
        <v>110</v>
      </c>
      <c r="J27" s="8">
        <f t="shared" si="2"/>
        <v>1.2</v>
      </c>
      <c r="K27" s="8">
        <f t="shared" si="2"/>
        <v>25</v>
      </c>
      <c r="L27" s="8">
        <f t="shared" si="2"/>
        <v>110</v>
      </c>
      <c r="M27" s="8">
        <f t="shared" si="2"/>
        <v>0.12000000000000001</v>
      </c>
      <c r="N27" s="8">
        <f t="shared" si="2"/>
        <v>0.14000000000000001</v>
      </c>
      <c r="O27" s="8">
        <f t="shared" si="2"/>
        <v>70</v>
      </c>
      <c r="P27" s="8">
        <f t="shared" si="2"/>
        <v>6</v>
      </c>
      <c r="Q27" s="8">
        <f t="shared" si="2"/>
        <v>1.5599999999999998</v>
      </c>
    </row>
    <row r="28" spans="1:17" s="7" customFormat="1" x14ac:dyDescent="0.2">
      <c r="A28" s="8"/>
      <c r="B28" s="13"/>
      <c r="C28" s="44">
        <v>0.1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6"/>
    </row>
    <row r="29" spans="1:17" s="7" customFormat="1" x14ac:dyDescent="0.2">
      <c r="A29" s="8"/>
      <c r="B29" s="13" t="s">
        <v>49</v>
      </c>
      <c r="C29" s="8">
        <f>C27+C21+C11</f>
        <v>1645</v>
      </c>
      <c r="D29" s="8">
        <f>D27+D21+D11</f>
        <v>53.92</v>
      </c>
      <c r="E29" s="8">
        <f>E27+E21+E11</f>
        <v>55.300000000000004</v>
      </c>
      <c r="F29" s="8">
        <f>F27+F21+F11</f>
        <v>234.57999999999998</v>
      </c>
      <c r="G29" s="8">
        <f>G27+G21+G11</f>
        <v>1645</v>
      </c>
      <c r="H29" s="14"/>
      <c r="I29" s="8">
        <f t="shared" ref="I29:Q29" si="3">I27+I21+I11</f>
        <v>769.1</v>
      </c>
      <c r="J29" s="8">
        <f t="shared" si="3"/>
        <v>8.3999999999999986</v>
      </c>
      <c r="K29" s="8">
        <f t="shared" si="3"/>
        <v>175</v>
      </c>
      <c r="L29" s="8">
        <f t="shared" si="3"/>
        <v>770</v>
      </c>
      <c r="M29" s="8">
        <f t="shared" si="3"/>
        <v>0.84000000000000008</v>
      </c>
      <c r="N29" s="8">
        <f t="shared" si="3"/>
        <v>0.98</v>
      </c>
      <c r="O29" s="8">
        <f t="shared" si="3"/>
        <v>490</v>
      </c>
      <c r="P29" s="8">
        <f t="shared" si="3"/>
        <v>42</v>
      </c>
      <c r="Q29" s="8">
        <f t="shared" si="3"/>
        <v>7.6399999999999988</v>
      </c>
    </row>
    <row r="30" spans="1:17" s="7" customFormat="1" x14ac:dyDescent="0.2">
      <c r="A30" s="8"/>
      <c r="B30" s="13"/>
      <c r="C30" s="44">
        <v>0.7</v>
      </c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6"/>
    </row>
  </sheetData>
  <mergeCells count="14">
    <mergeCell ref="C30:Q30"/>
    <mergeCell ref="C22:Q22"/>
    <mergeCell ref="C12:Q12"/>
    <mergeCell ref="C28:Q28"/>
    <mergeCell ref="A1:Q1"/>
    <mergeCell ref="A2:N2"/>
    <mergeCell ref="A3:A4"/>
    <mergeCell ref="B3:B4"/>
    <mergeCell ref="C3:C4"/>
    <mergeCell ref="D3:F3"/>
    <mergeCell ref="G3:G4"/>
    <mergeCell ref="H3:H4"/>
    <mergeCell ref="I3:L3"/>
    <mergeCell ref="M3:Q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workbookViewId="0">
      <selection activeCell="B21" sqref="B21:Q21"/>
    </sheetView>
  </sheetViews>
  <sheetFormatPr defaultRowHeight="11.25" x14ac:dyDescent="0.2"/>
  <cols>
    <col min="1" max="1" width="7.28515625" style="2" customWidth="1"/>
    <col min="2" max="2" width="22.28515625" style="2" customWidth="1"/>
    <col min="3" max="3" width="7.140625" style="2" customWidth="1"/>
    <col min="4" max="4" width="6.42578125" style="2" customWidth="1"/>
    <col min="5" max="5" width="6.7109375" style="2" customWidth="1"/>
    <col min="6" max="6" width="7.28515625" style="2" customWidth="1"/>
    <col min="7" max="7" width="7.7109375" style="2" customWidth="1"/>
    <col min="8" max="8" width="8.42578125" style="2" customWidth="1"/>
    <col min="9" max="9" width="7" style="2" customWidth="1"/>
    <col min="10" max="11" width="6.42578125" style="2" customWidth="1"/>
    <col min="12" max="12" width="6.7109375" style="2" customWidth="1"/>
    <col min="13" max="13" width="6.85546875" style="2" customWidth="1"/>
    <col min="14" max="14" width="6.5703125" style="2" customWidth="1"/>
    <col min="15" max="15" width="6.42578125" style="2" customWidth="1"/>
    <col min="16" max="16" width="5.85546875" style="2" customWidth="1"/>
    <col min="17" max="17" width="5.28515625" style="2" customWidth="1"/>
    <col min="18" max="16384" width="9.140625" style="2"/>
  </cols>
  <sheetData>
    <row r="1" spans="1:17" x14ac:dyDescent="0.2">
      <c r="A1" s="47" t="s">
        <v>74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17" x14ac:dyDescent="0.2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1"/>
      <c r="P2" s="1"/>
      <c r="Q2" s="1"/>
    </row>
    <row r="3" spans="1:17" x14ac:dyDescent="0.2">
      <c r="A3" s="49" t="s">
        <v>1</v>
      </c>
      <c r="B3" s="49" t="s">
        <v>2</v>
      </c>
      <c r="C3" s="49" t="s">
        <v>3</v>
      </c>
      <c r="D3" s="49" t="s">
        <v>4</v>
      </c>
      <c r="E3" s="49"/>
      <c r="F3" s="49"/>
      <c r="G3" s="49" t="s">
        <v>8</v>
      </c>
      <c r="H3" s="49" t="s">
        <v>9</v>
      </c>
      <c r="I3" s="49" t="s">
        <v>10</v>
      </c>
      <c r="J3" s="49"/>
      <c r="K3" s="49"/>
      <c r="L3" s="49"/>
      <c r="M3" s="49" t="s">
        <v>11</v>
      </c>
      <c r="N3" s="49"/>
      <c r="O3" s="49"/>
      <c r="P3" s="49"/>
      <c r="Q3" s="49"/>
    </row>
    <row r="4" spans="1:17" ht="21.75" customHeight="1" x14ac:dyDescent="0.2">
      <c r="A4" s="49"/>
      <c r="B4" s="49"/>
      <c r="C4" s="49"/>
      <c r="D4" s="9" t="s">
        <v>5</v>
      </c>
      <c r="E4" s="9" t="s">
        <v>6</v>
      </c>
      <c r="F4" s="9" t="s">
        <v>7</v>
      </c>
      <c r="G4" s="49"/>
      <c r="H4" s="49"/>
      <c r="I4" s="9" t="s">
        <v>12</v>
      </c>
      <c r="J4" s="9" t="s">
        <v>13</v>
      </c>
      <c r="K4" s="9" t="s">
        <v>14</v>
      </c>
      <c r="L4" s="9" t="s">
        <v>15</v>
      </c>
      <c r="M4" s="9" t="s">
        <v>16</v>
      </c>
      <c r="N4" s="9" t="s">
        <v>17</v>
      </c>
      <c r="O4" s="9" t="s">
        <v>18</v>
      </c>
      <c r="P4" s="9" t="s">
        <v>19</v>
      </c>
      <c r="Q4" s="9" t="s">
        <v>20</v>
      </c>
    </row>
    <row r="5" spans="1:17" x14ac:dyDescent="0.2">
      <c r="A5" s="3" t="s">
        <v>37</v>
      </c>
      <c r="B5" s="11"/>
      <c r="C5" s="3"/>
      <c r="D5" s="3"/>
      <c r="E5" s="3"/>
      <c r="F5" s="3"/>
      <c r="G5" s="3"/>
      <c r="H5" s="12"/>
      <c r="I5" s="3"/>
      <c r="J5" s="3"/>
      <c r="K5" s="3"/>
      <c r="L5" s="3"/>
      <c r="M5" s="3"/>
      <c r="N5" s="3"/>
      <c r="O5" s="3"/>
      <c r="P5" s="3"/>
      <c r="Q5" s="3"/>
    </row>
    <row r="6" spans="1:17" x14ac:dyDescent="0.2">
      <c r="A6" s="3"/>
      <c r="B6" s="11" t="s">
        <v>46</v>
      </c>
      <c r="C6" s="3">
        <v>250</v>
      </c>
      <c r="D6" s="3">
        <v>14.93</v>
      </c>
      <c r="E6" s="3">
        <v>19.2</v>
      </c>
      <c r="F6" s="3">
        <v>49.7</v>
      </c>
      <c r="G6" s="3">
        <v>407.6</v>
      </c>
      <c r="H6" s="12">
        <v>92</v>
      </c>
      <c r="I6" s="3">
        <v>226.4</v>
      </c>
      <c r="J6" s="3">
        <v>2.17</v>
      </c>
      <c r="K6" s="3">
        <v>57.3</v>
      </c>
      <c r="L6" s="3">
        <v>265.7</v>
      </c>
      <c r="M6" s="3">
        <v>0.22</v>
      </c>
      <c r="N6" s="3">
        <v>0.28999999999999998</v>
      </c>
      <c r="O6" s="3">
        <v>155</v>
      </c>
      <c r="P6" s="3">
        <v>14.07</v>
      </c>
      <c r="Q6" s="3">
        <v>0.3</v>
      </c>
    </row>
    <row r="7" spans="1:17" x14ac:dyDescent="0.2">
      <c r="A7" s="3"/>
      <c r="B7" s="11" t="s">
        <v>43</v>
      </c>
      <c r="C7" s="3">
        <v>20</v>
      </c>
      <c r="D7" s="3">
        <v>0.3</v>
      </c>
      <c r="E7" s="3">
        <v>0.03</v>
      </c>
      <c r="F7" s="3">
        <v>1</v>
      </c>
      <c r="G7" s="3">
        <v>3</v>
      </c>
      <c r="H7" s="12">
        <v>143</v>
      </c>
      <c r="I7" s="3">
        <v>26</v>
      </c>
      <c r="J7" s="3">
        <v>0</v>
      </c>
      <c r="K7" s="3">
        <v>3.8</v>
      </c>
      <c r="L7" s="3">
        <v>6.5</v>
      </c>
      <c r="M7" s="3">
        <v>0.03</v>
      </c>
      <c r="N7" s="3">
        <v>0.03</v>
      </c>
      <c r="O7" s="3">
        <v>20</v>
      </c>
      <c r="P7" s="3">
        <v>0.9</v>
      </c>
      <c r="Q7" s="3">
        <v>0.1</v>
      </c>
    </row>
    <row r="8" spans="1:17" s="4" customFormat="1" x14ac:dyDescent="0.25">
      <c r="A8" s="3"/>
      <c r="B8" s="11" t="s">
        <v>50</v>
      </c>
      <c r="C8" s="5">
        <v>205</v>
      </c>
      <c r="D8" s="5">
        <v>7.0000000000000007E-2</v>
      </c>
      <c r="E8" s="5">
        <v>0.02</v>
      </c>
      <c r="F8" s="5">
        <v>15</v>
      </c>
      <c r="G8" s="5">
        <v>60</v>
      </c>
      <c r="H8" s="10">
        <v>98</v>
      </c>
      <c r="I8" s="5">
        <v>11.1</v>
      </c>
      <c r="J8" s="5">
        <v>0.28000000000000003</v>
      </c>
      <c r="K8" s="5">
        <v>1.4</v>
      </c>
      <c r="L8" s="5">
        <v>2.8</v>
      </c>
      <c r="M8" s="5">
        <v>0</v>
      </c>
      <c r="N8" s="5">
        <v>0</v>
      </c>
      <c r="O8" s="5">
        <v>0</v>
      </c>
      <c r="P8" s="5">
        <v>0.03</v>
      </c>
      <c r="Q8" s="5">
        <v>0</v>
      </c>
    </row>
    <row r="9" spans="1:17" ht="22.5" x14ac:dyDescent="0.2">
      <c r="A9" s="3"/>
      <c r="B9" s="11" t="s">
        <v>21</v>
      </c>
      <c r="C9" s="3">
        <v>50</v>
      </c>
      <c r="D9" s="3">
        <v>3.95</v>
      </c>
      <c r="E9" s="3">
        <v>0.5</v>
      </c>
      <c r="F9" s="3">
        <v>18.05</v>
      </c>
      <c r="G9" s="3">
        <v>116.9</v>
      </c>
      <c r="H9" s="12"/>
      <c r="I9" s="3">
        <v>11.5</v>
      </c>
      <c r="J9" s="3">
        <v>0.55000000000000004</v>
      </c>
      <c r="K9" s="3">
        <v>0</v>
      </c>
      <c r="L9" s="3">
        <v>0</v>
      </c>
      <c r="M9" s="3">
        <v>0.05</v>
      </c>
      <c r="N9" s="3">
        <v>0.03</v>
      </c>
      <c r="O9" s="3">
        <v>0</v>
      </c>
      <c r="P9" s="3">
        <v>0</v>
      </c>
      <c r="Q9" s="3">
        <v>0.65</v>
      </c>
    </row>
    <row r="10" spans="1:17" s="7" customFormat="1" x14ac:dyDescent="0.2">
      <c r="A10" s="8"/>
      <c r="B10" s="13" t="s">
        <v>32</v>
      </c>
      <c r="C10" s="8">
        <f>C9+C8+C6+C7</f>
        <v>525</v>
      </c>
      <c r="D10" s="8">
        <f t="shared" ref="D10:Q10" si="0">D9+D8+D6+D7</f>
        <v>19.25</v>
      </c>
      <c r="E10" s="8">
        <f t="shared" si="0"/>
        <v>19.75</v>
      </c>
      <c r="F10" s="8">
        <f t="shared" si="0"/>
        <v>83.75</v>
      </c>
      <c r="G10" s="8">
        <f t="shared" si="0"/>
        <v>587.5</v>
      </c>
      <c r="H10" s="14"/>
      <c r="I10" s="8">
        <f t="shared" si="0"/>
        <v>275</v>
      </c>
      <c r="J10" s="8">
        <f t="shared" si="0"/>
        <v>3</v>
      </c>
      <c r="K10" s="8">
        <f t="shared" si="0"/>
        <v>62.499999999999993</v>
      </c>
      <c r="L10" s="8">
        <f t="shared" si="0"/>
        <v>275</v>
      </c>
      <c r="M10" s="8">
        <f t="shared" si="0"/>
        <v>0.30000000000000004</v>
      </c>
      <c r="N10" s="8">
        <f t="shared" si="0"/>
        <v>0.35</v>
      </c>
      <c r="O10" s="8">
        <f t="shared" si="0"/>
        <v>175</v>
      </c>
      <c r="P10" s="8">
        <f t="shared" si="0"/>
        <v>15</v>
      </c>
      <c r="Q10" s="8">
        <f t="shared" si="0"/>
        <v>1.05</v>
      </c>
    </row>
    <row r="11" spans="1:17" s="7" customFormat="1" x14ac:dyDescent="0.2">
      <c r="A11" s="8"/>
      <c r="B11" s="50">
        <v>0.25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2"/>
    </row>
    <row r="12" spans="1:17" x14ac:dyDescent="0.2">
      <c r="A12" s="3" t="s">
        <v>22</v>
      </c>
      <c r="B12" s="11"/>
      <c r="C12" s="3"/>
      <c r="D12" s="3"/>
      <c r="E12" s="3"/>
      <c r="F12" s="3"/>
      <c r="G12" s="3"/>
      <c r="H12" s="12"/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2">
      <c r="A13" s="3"/>
      <c r="B13" s="11" t="s">
        <v>44</v>
      </c>
      <c r="C13" s="3">
        <v>60</v>
      </c>
      <c r="D13" s="3">
        <v>1.3</v>
      </c>
      <c r="E13" s="3">
        <v>2.8</v>
      </c>
      <c r="F13" s="3">
        <v>1.7</v>
      </c>
      <c r="G13" s="3">
        <v>38.799999999999997</v>
      </c>
      <c r="H13" s="12">
        <v>16</v>
      </c>
      <c r="I13" s="3">
        <v>54.2</v>
      </c>
      <c r="J13" s="3">
        <v>0.5</v>
      </c>
      <c r="K13" s="3">
        <v>7.7</v>
      </c>
      <c r="L13" s="3">
        <v>25</v>
      </c>
      <c r="M13" s="3">
        <v>0.06</v>
      </c>
      <c r="N13" s="3">
        <v>0.06</v>
      </c>
      <c r="O13" s="3">
        <v>35</v>
      </c>
      <c r="P13" s="3">
        <v>5.3</v>
      </c>
      <c r="Q13" s="3">
        <v>1.4</v>
      </c>
    </row>
    <row r="14" spans="1:17" s="26" customFormat="1" ht="22.5" x14ac:dyDescent="0.2">
      <c r="A14" s="20"/>
      <c r="B14" s="24" t="s">
        <v>83</v>
      </c>
      <c r="C14" s="20">
        <v>200</v>
      </c>
      <c r="D14" s="20">
        <v>9.2899999999999991</v>
      </c>
      <c r="E14" s="20">
        <v>3.37</v>
      </c>
      <c r="F14" s="20">
        <v>23.2</v>
      </c>
      <c r="G14" s="20">
        <v>118.6</v>
      </c>
      <c r="H14" s="25">
        <v>47</v>
      </c>
      <c r="I14" s="20">
        <v>84</v>
      </c>
      <c r="J14" s="20">
        <v>0.64</v>
      </c>
      <c r="K14" s="20">
        <v>16</v>
      </c>
      <c r="L14" s="20">
        <v>90</v>
      </c>
      <c r="M14" s="20">
        <v>0.12</v>
      </c>
      <c r="N14" s="20">
        <v>0.16</v>
      </c>
      <c r="O14" s="20">
        <v>21</v>
      </c>
      <c r="P14" s="20">
        <v>2.6</v>
      </c>
      <c r="Q14" s="20">
        <v>2.4500000000000002</v>
      </c>
    </row>
    <row r="15" spans="1:17" ht="22.5" x14ac:dyDescent="0.2">
      <c r="A15" s="3"/>
      <c r="B15" s="11" t="s">
        <v>81</v>
      </c>
      <c r="C15" s="3">
        <v>90</v>
      </c>
      <c r="D15" s="3">
        <v>11.8</v>
      </c>
      <c r="E15" s="3">
        <v>10.199999999999999</v>
      </c>
      <c r="F15" s="3">
        <v>20.170000000000002</v>
      </c>
      <c r="G15" s="3">
        <v>181.64</v>
      </c>
      <c r="H15" s="12">
        <v>111</v>
      </c>
      <c r="I15" s="3">
        <v>73.8</v>
      </c>
      <c r="J15" s="3">
        <v>0.61</v>
      </c>
      <c r="K15" s="3">
        <v>19</v>
      </c>
      <c r="L15" s="3">
        <v>85</v>
      </c>
      <c r="M15" s="3">
        <v>0.1</v>
      </c>
      <c r="N15" s="3">
        <v>0.1</v>
      </c>
      <c r="O15" s="3">
        <v>30.3</v>
      </c>
      <c r="P15" s="3">
        <v>2.6</v>
      </c>
      <c r="Q15" s="3">
        <v>1.46</v>
      </c>
    </row>
    <row r="16" spans="1:17" x14ac:dyDescent="0.2">
      <c r="A16" s="3"/>
      <c r="B16" s="11" t="s">
        <v>48</v>
      </c>
      <c r="C16" s="3">
        <v>150</v>
      </c>
      <c r="D16" s="3">
        <v>0.6</v>
      </c>
      <c r="E16" s="3">
        <v>10.7</v>
      </c>
      <c r="F16" s="3">
        <v>25.2</v>
      </c>
      <c r="G16" s="3">
        <v>252.9</v>
      </c>
      <c r="H16" s="12">
        <v>59</v>
      </c>
      <c r="I16" s="3">
        <v>129.19999999999999</v>
      </c>
      <c r="J16" s="3">
        <v>0.8</v>
      </c>
      <c r="K16" s="3">
        <v>13.2</v>
      </c>
      <c r="L16" s="3">
        <v>114.1</v>
      </c>
      <c r="M16" s="3">
        <v>7.0000000000000007E-2</v>
      </c>
      <c r="N16" s="3">
        <v>0.1</v>
      </c>
      <c r="O16" s="3">
        <v>158.69999999999999</v>
      </c>
      <c r="P16" s="3">
        <v>7.9</v>
      </c>
      <c r="Q16" s="3">
        <v>0.26</v>
      </c>
    </row>
    <row r="17" spans="1:17" ht="22.5" x14ac:dyDescent="0.2">
      <c r="A17" s="3"/>
      <c r="B17" s="11" t="s">
        <v>67</v>
      </c>
      <c r="C17" s="3">
        <v>200</v>
      </c>
      <c r="D17" s="3">
        <v>0.7</v>
      </c>
      <c r="E17" s="3">
        <v>0.05</v>
      </c>
      <c r="F17" s="3">
        <v>27.6</v>
      </c>
      <c r="G17" s="3">
        <v>114.8</v>
      </c>
      <c r="H17" s="12">
        <v>99</v>
      </c>
      <c r="I17" s="3">
        <v>32.299999999999997</v>
      </c>
      <c r="J17" s="3">
        <v>0.5</v>
      </c>
      <c r="K17" s="3">
        <v>17.5</v>
      </c>
      <c r="L17" s="3">
        <v>21.7</v>
      </c>
      <c r="M17" s="3">
        <v>0.01</v>
      </c>
      <c r="N17" s="3">
        <v>0.03</v>
      </c>
      <c r="O17" s="3">
        <v>0</v>
      </c>
      <c r="P17" s="3">
        <v>2.6</v>
      </c>
      <c r="Q17" s="3">
        <v>0.4</v>
      </c>
    </row>
    <row r="18" spans="1:17" ht="22.5" x14ac:dyDescent="0.2">
      <c r="A18" s="3"/>
      <c r="B18" s="11" t="s">
        <v>21</v>
      </c>
      <c r="C18" s="3">
        <v>20</v>
      </c>
      <c r="D18" s="3">
        <v>1.58</v>
      </c>
      <c r="E18" s="3">
        <v>0.2</v>
      </c>
      <c r="F18" s="3">
        <v>9.66</v>
      </c>
      <c r="G18" s="3">
        <v>46.76</v>
      </c>
      <c r="H18" s="12"/>
      <c r="I18" s="3">
        <v>4.5999999999999996</v>
      </c>
      <c r="J18" s="3">
        <v>0.22</v>
      </c>
      <c r="K18" s="3">
        <v>6.6</v>
      </c>
      <c r="L18" s="3">
        <v>17.399999999999999</v>
      </c>
      <c r="M18" s="3">
        <v>0.02</v>
      </c>
      <c r="N18" s="3">
        <v>0.01</v>
      </c>
      <c r="O18" s="3">
        <v>0</v>
      </c>
      <c r="P18" s="3">
        <v>0</v>
      </c>
      <c r="Q18" s="3">
        <v>0.26</v>
      </c>
    </row>
    <row r="19" spans="1:17" x14ac:dyDescent="0.2">
      <c r="A19" s="3"/>
      <c r="B19" s="11" t="s">
        <v>27</v>
      </c>
      <c r="C19" s="3">
        <v>30</v>
      </c>
      <c r="D19" s="3">
        <v>1.68</v>
      </c>
      <c r="E19" s="3">
        <v>0.33</v>
      </c>
      <c r="F19" s="3">
        <v>9.7200000000000006</v>
      </c>
      <c r="G19" s="3">
        <v>69</v>
      </c>
      <c r="H19" s="12"/>
      <c r="I19" s="3">
        <v>6.9</v>
      </c>
      <c r="J19" s="3">
        <v>0.93</v>
      </c>
      <c r="K19" s="3">
        <v>7.5</v>
      </c>
      <c r="L19" s="3">
        <v>31.8</v>
      </c>
      <c r="M19" s="3">
        <v>0.04</v>
      </c>
      <c r="N19" s="3">
        <v>0.03</v>
      </c>
      <c r="O19" s="3">
        <v>0</v>
      </c>
      <c r="P19" s="3">
        <v>0</v>
      </c>
      <c r="Q19" s="3">
        <v>0.27</v>
      </c>
    </row>
    <row r="20" spans="1:17" s="7" customFormat="1" x14ac:dyDescent="0.2">
      <c r="A20" s="8"/>
      <c r="B20" s="13" t="s">
        <v>35</v>
      </c>
      <c r="C20" s="8">
        <f>C19+C18+C17+C16+C15+C14+C13</f>
        <v>750</v>
      </c>
      <c r="D20" s="8">
        <f t="shared" ref="D20:P20" si="1">D19+D18+D17+D16+D15+D14+D13</f>
        <v>26.95</v>
      </c>
      <c r="E20" s="8">
        <f t="shared" si="1"/>
        <v>27.65</v>
      </c>
      <c r="F20" s="8">
        <f t="shared" si="1"/>
        <v>117.25000000000001</v>
      </c>
      <c r="G20" s="8">
        <f t="shared" si="1"/>
        <v>822.5</v>
      </c>
      <c r="H20" s="14"/>
      <c r="I20" s="8">
        <f t="shared" si="1"/>
        <v>385</v>
      </c>
      <c r="J20" s="8">
        <f t="shared" si="1"/>
        <v>4.2</v>
      </c>
      <c r="K20" s="8">
        <f t="shared" si="1"/>
        <v>87.5</v>
      </c>
      <c r="L20" s="8">
        <f t="shared" si="1"/>
        <v>385</v>
      </c>
      <c r="M20" s="8">
        <f t="shared" si="1"/>
        <v>0.42</v>
      </c>
      <c r="N20" s="8">
        <f t="shared" si="1"/>
        <v>0.49000000000000005</v>
      </c>
      <c r="O20" s="8">
        <f t="shared" si="1"/>
        <v>245</v>
      </c>
      <c r="P20" s="8">
        <f t="shared" si="1"/>
        <v>21</v>
      </c>
      <c r="Q20" s="8">
        <f>Q19+Q18+Q17+Q16+Q15+Q14+Q13</f>
        <v>6.5</v>
      </c>
    </row>
    <row r="21" spans="1:17" s="7" customFormat="1" x14ac:dyDescent="0.2">
      <c r="A21" s="8"/>
      <c r="B21" s="50">
        <v>0.35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2"/>
    </row>
    <row r="22" spans="1:17" x14ac:dyDescent="0.2">
      <c r="A22" s="3" t="s">
        <v>26</v>
      </c>
      <c r="B22" s="11"/>
      <c r="C22" s="3"/>
      <c r="D22" s="3"/>
      <c r="E22" s="3"/>
      <c r="F22" s="3"/>
      <c r="G22" s="3"/>
      <c r="H22" s="12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2">
      <c r="A23" s="3"/>
      <c r="B23" s="11" t="s">
        <v>36</v>
      </c>
      <c r="C23" s="3">
        <v>180</v>
      </c>
      <c r="D23" s="3">
        <v>5.5</v>
      </c>
      <c r="E23" s="3">
        <v>5.2</v>
      </c>
      <c r="F23" s="3">
        <v>7.1</v>
      </c>
      <c r="G23" s="3">
        <f>D23*4+E23*9+F23*4</f>
        <v>97.200000000000017</v>
      </c>
      <c r="H23" s="12"/>
      <c r="I23" s="3">
        <v>73</v>
      </c>
      <c r="J23" s="3">
        <v>0.2</v>
      </c>
      <c r="K23" s="3">
        <v>10</v>
      </c>
      <c r="L23" s="3">
        <v>70</v>
      </c>
      <c r="M23" s="3">
        <v>0.08</v>
      </c>
      <c r="N23" s="3">
        <v>0.1</v>
      </c>
      <c r="O23" s="3">
        <v>37</v>
      </c>
      <c r="P23" s="3">
        <v>1.4</v>
      </c>
      <c r="Q23" s="3">
        <v>0</v>
      </c>
    </row>
    <row r="24" spans="1:17" s="4" customFormat="1" x14ac:dyDescent="0.25">
      <c r="A24" s="3"/>
      <c r="B24" s="11" t="s">
        <v>29</v>
      </c>
      <c r="C24" s="5">
        <v>125</v>
      </c>
      <c r="D24" s="5">
        <v>0.4</v>
      </c>
      <c r="E24" s="5">
        <v>0.4</v>
      </c>
      <c r="F24" s="5">
        <v>3.8</v>
      </c>
      <c r="G24" s="5">
        <v>51.8</v>
      </c>
      <c r="H24" s="10"/>
      <c r="I24" s="5">
        <v>36</v>
      </c>
      <c r="J24" s="5">
        <v>0.6</v>
      </c>
      <c r="K24" s="5">
        <v>7</v>
      </c>
      <c r="L24" s="5">
        <v>21</v>
      </c>
      <c r="M24" s="5">
        <v>0.03</v>
      </c>
      <c r="N24" s="5">
        <v>0.02</v>
      </c>
      <c r="O24" s="5">
        <v>30</v>
      </c>
      <c r="P24" s="5">
        <v>4</v>
      </c>
      <c r="Q24" s="5">
        <v>0.16</v>
      </c>
    </row>
    <row r="25" spans="1:17" x14ac:dyDescent="0.2">
      <c r="A25" s="3"/>
      <c r="B25" s="11" t="s">
        <v>60</v>
      </c>
      <c r="C25" s="3">
        <v>50</v>
      </c>
      <c r="D25" s="3">
        <v>1.8</v>
      </c>
      <c r="E25" s="3">
        <v>2.2999999999999998</v>
      </c>
      <c r="F25" s="3">
        <v>22.6</v>
      </c>
      <c r="G25" s="3">
        <v>86</v>
      </c>
      <c r="H25" s="12"/>
      <c r="I25" s="3">
        <v>1</v>
      </c>
      <c r="J25" s="3">
        <v>0.4</v>
      </c>
      <c r="K25" s="3">
        <v>8</v>
      </c>
      <c r="L25" s="3">
        <v>19</v>
      </c>
      <c r="M25" s="3">
        <v>0.01</v>
      </c>
      <c r="N25" s="3">
        <v>0.02</v>
      </c>
      <c r="O25" s="3">
        <v>3</v>
      </c>
      <c r="P25" s="3">
        <v>0.6</v>
      </c>
      <c r="Q25" s="3">
        <v>0.26</v>
      </c>
    </row>
    <row r="26" spans="1:17" s="7" customFormat="1" x14ac:dyDescent="0.2">
      <c r="A26" s="8"/>
      <c r="B26" s="13" t="s">
        <v>30</v>
      </c>
      <c r="C26" s="8">
        <f>C25+C24+C23</f>
        <v>355</v>
      </c>
      <c r="D26" s="8">
        <f>D25+D24+D23</f>
        <v>7.7</v>
      </c>
      <c r="E26" s="8">
        <f>E25+E24+E23</f>
        <v>7.9</v>
      </c>
      <c r="F26" s="8">
        <f>F25+F24+F23</f>
        <v>33.5</v>
      </c>
      <c r="G26" s="8">
        <f>G25+G24+G23</f>
        <v>235.00000000000003</v>
      </c>
      <c r="H26" s="14"/>
      <c r="I26" s="8">
        <f t="shared" ref="I26:Q26" si="2">I25+I24+I23</f>
        <v>110</v>
      </c>
      <c r="J26" s="8">
        <f t="shared" si="2"/>
        <v>1.2</v>
      </c>
      <c r="K26" s="8">
        <f t="shared" si="2"/>
        <v>25</v>
      </c>
      <c r="L26" s="8">
        <f t="shared" si="2"/>
        <v>110</v>
      </c>
      <c r="M26" s="8">
        <f t="shared" si="2"/>
        <v>0.12</v>
      </c>
      <c r="N26" s="8">
        <f t="shared" si="2"/>
        <v>0.14000000000000001</v>
      </c>
      <c r="O26" s="8">
        <f t="shared" si="2"/>
        <v>70</v>
      </c>
      <c r="P26" s="8">
        <f t="shared" si="2"/>
        <v>6</v>
      </c>
      <c r="Q26" s="8">
        <f t="shared" si="2"/>
        <v>0.42000000000000004</v>
      </c>
    </row>
    <row r="27" spans="1:17" s="7" customFormat="1" x14ac:dyDescent="0.2">
      <c r="A27" s="8"/>
      <c r="B27" s="50">
        <v>0.1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2"/>
    </row>
    <row r="28" spans="1:17" s="7" customFormat="1" x14ac:dyDescent="0.2">
      <c r="A28" s="8"/>
      <c r="B28" s="13" t="s">
        <v>49</v>
      </c>
      <c r="C28" s="8">
        <f>C26+C10+C20</f>
        <v>1630</v>
      </c>
      <c r="D28" s="8">
        <f>D26+D10+D20</f>
        <v>53.9</v>
      </c>
      <c r="E28" s="8">
        <f>E26+E10+E20</f>
        <v>55.3</v>
      </c>
      <c r="F28" s="8">
        <f>F26+F10+F20</f>
        <v>234.5</v>
      </c>
      <c r="G28" s="8">
        <f>G26+G10+G20</f>
        <v>1645</v>
      </c>
      <c r="H28" s="14"/>
      <c r="I28" s="8">
        <f t="shared" ref="I28:Q28" si="3">I26+I10+I20</f>
        <v>770</v>
      </c>
      <c r="J28" s="8">
        <f t="shared" si="3"/>
        <v>8.4</v>
      </c>
      <c r="K28" s="8">
        <f t="shared" si="3"/>
        <v>175</v>
      </c>
      <c r="L28" s="8">
        <f t="shared" si="3"/>
        <v>770</v>
      </c>
      <c r="M28" s="8">
        <f t="shared" si="3"/>
        <v>0.84000000000000008</v>
      </c>
      <c r="N28" s="8">
        <f t="shared" si="3"/>
        <v>0.98</v>
      </c>
      <c r="O28" s="8">
        <f t="shared" si="3"/>
        <v>490</v>
      </c>
      <c r="P28" s="8">
        <f t="shared" si="3"/>
        <v>42</v>
      </c>
      <c r="Q28" s="8">
        <f t="shared" si="3"/>
        <v>7.9700000000000006</v>
      </c>
    </row>
    <row r="29" spans="1:17" s="7" customFormat="1" x14ac:dyDescent="0.2">
      <c r="A29" s="8"/>
      <c r="B29" s="50">
        <v>0.7</v>
      </c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2"/>
    </row>
  </sheetData>
  <mergeCells count="14">
    <mergeCell ref="B11:Q11"/>
    <mergeCell ref="B21:Q21"/>
    <mergeCell ref="B27:Q27"/>
    <mergeCell ref="B29:Q29"/>
    <mergeCell ref="A1:Q1"/>
    <mergeCell ref="A2:N2"/>
    <mergeCell ref="A3:A4"/>
    <mergeCell ref="B3:B4"/>
    <mergeCell ref="C3:C4"/>
    <mergeCell ref="D3:F3"/>
    <mergeCell ref="G3:G4"/>
    <mergeCell ref="H3:H4"/>
    <mergeCell ref="I3:L3"/>
    <mergeCell ref="M3:Q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zoomScale="130" zoomScaleNormal="130" workbookViewId="0">
      <selection activeCell="H16" sqref="H16"/>
    </sheetView>
  </sheetViews>
  <sheetFormatPr defaultRowHeight="11.25" x14ac:dyDescent="0.2"/>
  <cols>
    <col min="1" max="1" width="7.28515625" style="2" customWidth="1"/>
    <col min="2" max="2" width="20.28515625" style="2" customWidth="1"/>
    <col min="3" max="3" width="7.42578125" style="2" customWidth="1"/>
    <col min="4" max="4" width="6" style="2" customWidth="1"/>
    <col min="5" max="6" width="7.28515625" style="2" customWidth="1"/>
    <col min="7" max="7" width="7.7109375" style="2" customWidth="1"/>
    <col min="8" max="8" width="8.42578125" style="2" customWidth="1"/>
    <col min="9" max="9" width="7" style="2" customWidth="1"/>
    <col min="10" max="10" width="7.28515625" style="2" customWidth="1"/>
    <col min="11" max="11" width="6.42578125" style="2" customWidth="1"/>
    <col min="12" max="12" width="6.7109375" style="2" customWidth="1"/>
    <col min="13" max="13" width="6.85546875" style="2" customWidth="1"/>
    <col min="14" max="17" width="6.140625" style="2" customWidth="1"/>
    <col min="18" max="16384" width="9.140625" style="2"/>
  </cols>
  <sheetData>
    <row r="1" spans="1:17" x14ac:dyDescent="0.2">
      <c r="A1" s="47" t="s">
        <v>73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17" x14ac:dyDescent="0.2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1"/>
      <c r="P2" s="1"/>
      <c r="Q2" s="1"/>
    </row>
    <row r="3" spans="1:17" x14ac:dyDescent="0.2">
      <c r="A3" s="49" t="s">
        <v>1</v>
      </c>
      <c r="B3" s="49" t="s">
        <v>2</v>
      </c>
      <c r="C3" s="49" t="s">
        <v>3</v>
      </c>
      <c r="D3" s="49" t="s">
        <v>4</v>
      </c>
      <c r="E3" s="49"/>
      <c r="F3" s="49"/>
      <c r="G3" s="49" t="s">
        <v>8</v>
      </c>
      <c r="H3" s="49" t="s">
        <v>9</v>
      </c>
      <c r="I3" s="49" t="s">
        <v>10</v>
      </c>
      <c r="J3" s="49"/>
      <c r="K3" s="49"/>
      <c r="L3" s="49"/>
      <c r="M3" s="49" t="s">
        <v>11</v>
      </c>
      <c r="N3" s="49"/>
      <c r="O3" s="49"/>
      <c r="P3" s="49"/>
      <c r="Q3" s="49"/>
    </row>
    <row r="4" spans="1:17" ht="21.75" customHeight="1" x14ac:dyDescent="0.2">
      <c r="A4" s="49"/>
      <c r="B4" s="49"/>
      <c r="C4" s="49"/>
      <c r="D4" s="9" t="s">
        <v>5</v>
      </c>
      <c r="E4" s="9" t="s">
        <v>6</v>
      </c>
      <c r="F4" s="9" t="s">
        <v>7</v>
      </c>
      <c r="G4" s="49"/>
      <c r="H4" s="49"/>
      <c r="I4" s="9" t="s">
        <v>12</v>
      </c>
      <c r="J4" s="9" t="s">
        <v>13</v>
      </c>
      <c r="K4" s="9" t="s">
        <v>14</v>
      </c>
      <c r="L4" s="9" t="s">
        <v>15</v>
      </c>
      <c r="M4" s="9" t="s">
        <v>16</v>
      </c>
      <c r="N4" s="9" t="s">
        <v>17</v>
      </c>
      <c r="O4" s="9" t="s">
        <v>18</v>
      </c>
      <c r="P4" s="9" t="s">
        <v>19</v>
      </c>
      <c r="Q4" s="9" t="s">
        <v>20</v>
      </c>
    </row>
    <row r="5" spans="1:17" x14ac:dyDescent="0.2">
      <c r="A5" s="3" t="s">
        <v>37</v>
      </c>
      <c r="B5" s="11"/>
      <c r="C5" s="3"/>
      <c r="D5" s="3"/>
      <c r="E5" s="3"/>
      <c r="F5" s="3"/>
      <c r="G5" s="3"/>
      <c r="H5" s="12"/>
      <c r="I5" s="3"/>
      <c r="J5" s="3"/>
      <c r="K5" s="3"/>
      <c r="L5" s="3"/>
      <c r="M5" s="3"/>
      <c r="N5" s="3"/>
      <c r="O5" s="3"/>
      <c r="P5" s="3"/>
      <c r="Q5" s="3"/>
    </row>
    <row r="6" spans="1:17" ht="22.5" x14ac:dyDescent="0.2">
      <c r="A6" s="3"/>
      <c r="B6" s="11" t="s">
        <v>88</v>
      </c>
      <c r="C6" s="3">
        <v>250</v>
      </c>
      <c r="D6" s="3">
        <v>15.23</v>
      </c>
      <c r="E6" s="3">
        <v>19.23</v>
      </c>
      <c r="F6" s="3">
        <v>50.7</v>
      </c>
      <c r="G6" s="3">
        <v>410.6</v>
      </c>
      <c r="H6" s="12">
        <v>8</v>
      </c>
      <c r="I6" s="3">
        <v>252.4</v>
      </c>
      <c r="J6" s="3">
        <v>2.0699999999999998</v>
      </c>
      <c r="K6" s="3">
        <v>44.6</v>
      </c>
      <c r="L6" s="3">
        <v>228.7</v>
      </c>
      <c r="M6" s="3">
        <v>0.15</v>
      </c>
      <c r="N6" s="3">
        <v>0.27</v>
      </c>
      <c r="O6" s="3">
        <v>175</v>
      </c>
      <c r="P6" s="3">
        <v>14.97</v>
      </c>
      <c r="Q6" s="3">
        <v>1.2</v>
      </c>
    </row>
    <row r="7" spans="1:17" ht="22.5" x14ac:dyDescent="0.2">
      <c r="A7" s="3"/>
      <c r="B7" s="11" t="s">
        <v>21</v>
      </c>
      <c r="C7" s="3">
        <v>50</v>
      </c>
      <c r="D7" s="3">
        <v>3.95</v>
      </c>
      <c r="E7" s="3">
        <v>0.5</v>
      </c>
      <c r="F7" s="3">
        <v>18.05</v>
      </c>
      <c r="G7" s="3">
        <v>116.9</v>
      </c>
      <c r="H7" s="12"/>
      <c r="I7" s="3">
        <v>11.5</v>
      </c>
      <c r="J7" s="3">
        <v>0.65</v>
      </c>
      <c r="K7" s="3">
        <v>16.5</v>
      </c>
      <c r="L7" s="3">
        <v>43.5</v>
      </c>
      <c r="M7" s="3">
        <v>0.15</v>
      </c>
      <c r="N7" s="3">
        <v>0.08</v>
      </c>
      <c r="O7" s="3">
        <v>0</v>
      </c>
      <c r="P7" s="3">
        <v>0</v>
      </c>
      <c r="Q7" s="3">
        <v>0.65</v>
      </c>
    </row>
    <row r="8" spans="1:17" s="4" customFormat="1" x14ac:dyDescent="0.25">
      <c r="A8" s="3"/>
      <c r="B8" s="11" t="s">
        <v>47</v>
      </c>
      <c r="C8" s="5">
        <v>200</v>
      </c>
      <c r="D8" s="5">
        <v>7.0000000000000007E-2</v>
      </c>
      <c r="E8" s="5">
        <v>0.02</v>
      </c>
      <c r="F8" s="5">
        <v>15</v>
      </c>
      <c r="G8" s="5">
        <v>60</v>
      </c>
      <c r="H8" s="10">
        <v>97</v>
      </c>
      <c r="I8" s="5">
        <v>11.1</v>
      </c>
      <c r="J8" s="5">
        <v>0.28000000000000003</v>
      </c>
      <c r="K8" s="5">
        <v>1.4</v>
      </c>
      <c r="L8" s="5">
        <v>2.8</v>
      </c>
      <c r="M8" s="5">
        <v>0</v>
      </c>
      <c r="N8" s="5">
        <v>0</v>
      </c>
      <c r="O8" s="5">
        <v>0</v>
      </c>
      <c r="P8" s="5">
        <v>0.03</v>
      </c>
      <c r="Q8" s="5">
        <v>0</v>
      </c>
    </row>
    <row r="9" spans="1:17" s="7" customFormat="1" x14ac:dyDescent="0.2">
      <c r="A9" s="8"/>
      <c r="B9" s="13" t="s">
        <v>32</v>
      </c>
      <c r="C9" s="8">
        <f>C8+C7+C6</f>
        <v>500</v>
      </c>
      <c r="D9" s="8">
        <f>D8+D7+D6</f>
        <v>19.25</v>
      </c>
      <c r="E9" s="8">
        <f>E8+E7+E6</f>
        <v>19.75</v>
      </c>
      <c r="F9" s="8">
        <f>F8+F7+F6</f>
        <v>83.75</v>
      </c>
      <c r="G9" s="8">
        <f>G8+G7+G6</f>
        <v>587.5</v>
      </c>
      <c r="H9" s="14"/>
      <c r="I9" s="8">
        <f t="shared" ref="I9:Q9" si="0">I8+I7+I6</f>
        <v>275</v>
      </c>
      <c r="J9" s="8">
        <f t="shared" si="0"/>
        <v>3</v>
      </c>
      <c r="K9" s="8">
        <f t="shared" si="0"/>
        <v>62.5</v>
      </c>
      <c r="L9" s="8">
        <f t="shared" si="0"/>
        <v>275</v>
      </c>
      <c r="M9" s="8">
        <f t="shared" si="0"/>
        <v>0.3</v>
      </c>
      <c r="N9" s="8">
        <f t="shared" si="0"/>
        <v>0.35000000000000003</v>
      </c>
      <c r="O9" s="8">
        <f t="shared" si="0"/>
        <v>175</v>
      </c>
      <c r="P9" s="8">
        <f t="shared" si="0"/>
        <v>15</v>
      </c>
      <c r="Q9" s="8">
        <f t="shared" si="0"/>
        <v>1.85</v>
      </c>
    </row>
    <row r="10" spans="1:17" s="7" customFormat="1" x14ac:dyDescent="0.2">
      <c r="A10" s="8"/>
      <c r="B10" s="13"/>
      <c r="C10" s="44">
        <v>0.1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6"/>
    </row>
    <row r="11" spans="1:17" x14ac:dyDescent="0.2">
      <c r="A11" s="3" t="s">
        <v>22</v>
      </c>
      <c r="B11" s="11"/>
      <c r="C11" s="3"/>
      <c r="D11" s="3"/>
      <c r="E11" s="3"/>
      <c r="F11" s="3"/>
      <c r="G11" s="3"/>
      <c r="H11" s="12"/>
      <c r="I11" s="3"/>
      <c r="J11" s="3"/>
      <c r="K11" s="3"/>
      <c r="L11" s="3"/>
      <c r="M11" s="3"/>
      <c r="N11" s="3"/>
      <c r="O11" s="3"/>
      <c r="P11" s="3"/>
      <c r="Q11" s="3"/>
    </row>
    <row r="12" spans="1:17" x14ac:dyDescent="0.2">
      <c r="A12" s="3"/>
      <c r="B12" s="11" t="s">
        <v>40</v>
      </c>
      <c r="C12" s="3">
        <v>60</v>
      </c>
      <c r="D12" s="3">
        <v>0.8</v>
      </c>
      <c r="E12" s="3">
        <v>6</v>
      </c>
      <c r="F12" s="3">
        <v>4.4000000000000004</v>
      </c>
      <c r="G12" s="3">
        <v>75</v>
      </c>
      <c r="H12" s="12">
        <v>138</v>
      </c>
      <c r="I12" s="3">
        <v>28.7</v>
      </c>
      <c r="J12" s="3">
        <v>0.4</v>
      </c>
      <c r="K12" s="3">
        <v>11.7</v>
      </c>
      <c r="L12" s="3">
        <v>26</v>
      </c>
      <c r="M12" s="3">
        <v>0.03</v>
      </c>
      <c r="N12" s="3">
        <v>0.02</v>
      </c>
      <c r="O12" s="3">
        <v>25</v>
      </c>
      <c r="P12" s="3">
        <v>5.8</v>
      </c>
      <c r="Q12" s="3">
        <v>0.9</v>
      </c>
    </row>
    <row r="13" spans="1:17" ht="22.5" x14ac:dyDescent="0.2">
      <c r="A13" s="3"/>
      <c r="B13" s="11" t="s">
        <v>91</v>
      </c>
      <c r="C13" s="3">
        <v>200</v>
      </c>
      <c r="D13" s="3">
        <v>2.1</v>
      </c>
      <c r="E13" s="3">
        <v>2.2000000000000002</v>
      </c>
      <c r="F13" s="3">
        <v>22.6</v>
      </c>
      <c r="G13" s="3">
        <v>87.2</v>
      </c>
      <c r="H13" s="12">
        <v>38</v>
      </c>
      <c r="I13" s="3">
        <v>21.8</v>
      </c>
      <c r="J13" s="3">
        <v>0.6</v>
      </c>
      <c r="K13" s="3">
        <v>12.1</v>
      </c>
      <c r="L13" s="3">
        <v>29.4</v>
      </c>
      <c r="M13" s="3">
        <v>0.04</v>
      </c>
      <c r="N13" s="3">
        <v>0.05</v>
      </c>
      <c r="O13" s="3">
        <v>34</v>
      </c>
      <c r="P13" s="3">
        <v>0.3</v>
      </c>
      <c r="Q13" s="3">
        <v>0.8</v>
      </c>
    </row>
    <row r="14" spans="1:17" ht="22.5" x14ac:dyDescent="0.2">
      <c r="A14" s="3"/>
      <c r="B14" s="11" t="s">
        <v>53</v>
      </c>
      <c r="C14" s="3">
        <v>90</v>
      </c>
      <c r="D14" s="3">
        <v>14.86</v>
      </c>
      <c r="E14" s="3">
        <v>10.34</v>
      </c>
      <c r="F14" s="3">
        <v>20.100000000000001</v>
      </c>
      <c r="G14" s="3">
        <v>192</v>
      </c>
      <c r="H14" s="12">
        <v>80</v>
      </c>
      <c r="I14" s="3">
        <v>198.8</v>
      </c>
      <c r="J14" s="3">
        <v>1.32</v>
      </c>
      <c r="K14" s="3">
        <v>23.8</v>
      </c>
      <c r="L14" s="3">
        <v>131</v>
      </c>
      <c r="M14" s="3">
        <v>0.18</v>
      </c>
      <c r="N14" s="3">
        <v>0.3</v>
      </c>
      <c r="O14" s="3">
        <v>106</v>
      </c>
      <c r="P14" s="3">
        <v>0.9</v>
      </c>
      <c r="Q14" s="3">
        <v>0.3</v>
      </c>
    </row>
    <row r="15" spans="1:17" ht="22.5" x14ac:dyDescent="0.2">
      <c r="A15" s="3"/>
      <c r="B15" s="11" t="s">
        <v>39</v>
      </c>
      <c r="C15" s="3">
        <v>150</v>
      </c>
      <c r="D15" s="5">
        <v>4.78</v>
      </c>
      <c r="E15" s="5">
        <v>7.78</v>
      </c>
      <c r="F15" s="5">
        <v>26.27</v>
      </c>
      <c r="G15" s="5">
        <v>237.94</v>
      </c>
      <c r="H15" s="10">
        <v>56</v>
      </c>
      <c r="I15" s="5">
        <v>90.2</v>
      </c>
      <c r="J15" s="5">
        <v>0.6</v>
      </c>
      <c r="K15" s="5">
        <v>27.8</v>
      </c>
      <c r="L15" s="5">
        <v>172.3</v>
      </c>
      <c r="M15" s="5">
        <v>7.0000000000000007E-2</v>
      </c>
      <c r="N15" s="5">
        <v>7.0000000000000007E-2</v>
      </c>
      <c r="O15" s="5">
        <v>80</v>
      </c>
      <c r="P15" s="5">
        <v>0</v>
      </c>
      <c r="Q15" s="5">
        <v>0.6</v>
      </c>
    </row>
    <row r="16" spans="1:17" ht="29.25" customHeight="1" x14ac:dyDescent="0.2">
      <c r="A16" s="3"/>
      <c r="B16" s="11" t="s">
        <v>61</v>
      </c>
      <c r="C16" s="3">
        <v>200</v>
      </c>
      <c r="D16" s="3">
        <v>1.1499999999999999</v>
      </c>
      <c r="E16" s="3">
        <v>0.8</v>
      </c>
      <c r="F16" s="3">
        <v>24.5</v>
      </c>
      <c r="G16" s="3">
        <v>114.6</v>
      </c>
      <c r="H16" s="12">
        <v>189</v>
      </c>
      <c r="I16" s="3">
        <v>34</v>
      </c>
      <c r="J16" s="3">
        <v>0.13</v>
      </c>
      <c r="K16" s="3">
        <v>5.5</v>
      </c>
      <c r="L16" s="3">
        <v>8.9</v>
      </c>
      <c r="M16" s="3">
        <v>0.04</v>
      </c>
      <c r="N16" s="3">
        <v>0.01</v>
      </c>
      <c r="O16" s="3">
        <v>0</v>
      </c>
      <c r="P16" s="3">
        <v>14</v>
      </c>
      <c r="Q16" s="3">
        <v>0.4</v>
      </c>
    </row>
    <row r="17" spans="1:17" ht="22.5" x14ac:dyDescent="0.2">
      <c r="A17" s="3"/>
      <c r="B17" s="11" t="s">
        <v>21</v>
      </c>
      <c r="C17" s="3">
        <v>20</v>
      </c>
      <c r="D17" s="3">
        <v>1.58</v>
      </c>
      <c r="E17" s="3">
        <v>0.2</v>
      </c>
      <c r="F17" s="3">
        <v>9.66</v>
      </c>
      <c r="G17" s="3">
        <v>46.76</v>
      </c>
      <c r="H17" s="12"/>
      <c r="I17" s="3">
        <v>4.5999999999999996</v>
      </c>
      <c r="J17" s="3">
        <v>0.22</v>
      </c>
      <c r="K17" s="3">
        <v>6.6</v>
      </c>
      <c r="L17" s="3">
        <v>17.399999999999999</v>
      </c>
      <c r="M17" s="3">
        <v>0.02</v>
      </c>
      <c r="N17" s="3">
        <v>0.01</v>
      </c>
      <c r="O17" s="3">
        <v>0</v>
      </c>
      <c r="P17" s="3">
        <v>0</v>
      </c>
      <c r="Q17" s="3">
        <v>0.26</v>
      </c>
    </row>
    <row r="18" spans="1:17" x14ac:dyDescent="0.2">
      <c r="A18" s="3"/>
      <c r="B18" s="11" t="s">
        <v>27</v>
      </c>
      <c r="C18" s="3">
        <v>30</v>
      </c>
      <c r="D18" s="3">
        <v>1.68</v>
      </c>
      <c r="E18" s="3">
        <v>0.33</v>
      </c>
      <c r="F18" s="3">
        <v>9.7200000000000006</v>
      </c>
      <c r="G18" s="3">
        <v>69</v>
      </c>
      <c r="H18" s="12"/>
      <c r="I18" s="3">
        <v>6.9</v>
      </c>
      <c r="J18" s="3">
        <v>0.93</v>
      </c>
      <c r="K18" s="3"/>
      <c r="L18" s="3"/>
      <c r="M18" s="3">
        <v>0.04</v>
      </c>
      <c r="N18" s="3">
        <v>0.03</v>
      </c>
      <c r="O18" s="3">
        <v>0</v>
      </c>
      <c r="P18" s="3">
        <v>0</v>
      </c>
      <c r="Q18" s="3">
        <v>0.27</v>
      </c>
    </row>
    <row r="19" spans="1:17" s="7" customFormat="1" x14ac:dyDescent="0.2">
      <c r="A19" s="8"/>
      <c r="B19" s="13" t="s">
        <v>35</v>
      </c>
      <c r="C19" s="8">
        <f>C18+C17+C16+C15+C14+C13+C12</f>
        <v>750</v>
      </c>
      <c r="D19" s="8">
        <f t="shared" ref="D19:Q19" si="1">D18+D17+D16+D15+D14+D13+D12</f>
        <v>26.950000000000003</v>
      </c>
      <c r="E19" s="8">
        <f t="shared" si="1"/>
        <v>27.65</v>
      </c>
      <c r="F19" s="8">
        <f t="shared" si="1"/>
        <v>117.25</v>
      </c>
      <c r="G19" s="8">
        <f t="shared" si="1"/>
        <v>822.5</v>
      </c>
      <c r="H19" s="8"/>
      <c r="I19" s="8">
        <f t="shared" si="1"/>
        <v>385</v>
      </c>
      <c r="J19" s="8">
        <f t="shared" si="1"/>
        <v>4.2</v>
      </c>
      <c r="K19" s="8">
        <f t="shared" si="1"/>
        <v>87.5</v>
      </c>
      <c r="L19" s="8">
        <f t="shared" si="1"/>
        <v>385</v>
      </c>
      <c r="M19" s="8">
        <f t="shared" si="1"/>
        <v>0.41999999999999993</v>
      </c>
      <c r="N19" s="8">
        <f t="shared" si="1"/>
        <v>0.49</v>
      </c>
      <c r="O19" s="8">
        <f t="shared" si="1"/>
        <v>245</v>
      </c>
      <c r="P19" s="8">
        <f t="shared" si="1"/>
        <v>21</v>
      </c>
      <c r="Q19" s="8">
        <f t="shared" si="1"/>
        <v>3.53</v>
      </c>
    </row>
    <row r="20" spans="1:17" s="7" customFormat="1" x14ac:dyDescent="0.2">
      <c r="A20" s="8"/>
      <c r="B20" s="13"/>
      <c r="C20" s="44">
        <v>0.35</v>
      </c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6"/>
    </row>
    <row r="21" spans="1:17" ht="12" customHeight="1" x14ac:dyDescent="0.2">
      <c r="A21" s="3" t="s">
        <v>26</v>
      </c>
      <c r="B21" s="11"/>
      <c r="C21" s="3"/>
      <c r="D21" s="3"/>
      <c r="E21" s="3"/>
      <c r="F21" s="3"/>
      <c r="G21" s="3"/>
      <c r="H21" s="12"/>
      <c r="I21" s="3"/>
      <c r="J21" s="3"/>
      <c r="K21" s="3"/>
      <c r="L21" s="3"/>
      <c r="M21" s="3"/>
      <c r="N21" s="3"/>
      <c r="O21" s="3"/>
      <c r="P21" s="3"/>
      <c r="Q21" s="3"/>
    </row>
    <row r="22" spans="1:17" s="4" customFormat="1" x14ac:dyDescent="0.25">
      <c r="A22" s="3"/>
      <c r="B22" s="11" t="s">
        <v>28</v>
      </c>
      <c r="C22" s="5">
        <v>200</v>
      </c>
      <c r="D22" s="5">
        <v>0.9</v>
      </c>
      <c r="E22" s="5">
        <v>0</v>
      </c>
      <c r="F22" s="5">
        <v>5</v>
      </c>
      <c r="G22" s="5">
        <v>75</v>
      </c>
      <c r="H22" s="10">
        <v>115</v>
      </c>
      <c r="I22" s="5">
        <v>32.4</v>
      </c>
      <c r="J22" s="5">
        <v>0.5</v>
      </c>
      <c r="K22" s="5">
        <v>7.9</v>
      </c>
      <c r="L22" s="5">
        <v>32.6</v>
      </c>
      <c r="M22" s="5">
        <v>0.02</v>
      </c>
      <c r="N22" s="5">
        <v>0.06</v>
      </c>
      <c r="O22" s="5">
        <v>17</v>
      </c>
      <c r="P22" s="5">
        <v>1.94</v>
      </c>
      <c r="Q22" s="5">
        <v>0.2</v>
      </c>
    </row>
    <row r="23" spans="1:17" s="4" customFormat="1" x14ac:dyDescent="0.25">
      <c r="A23" s="3"/>
      <c r="B23" s="11" t="s">
        <v>29</v>
      </c>
      <c r="C23" s="5">
        <v>125</v>
      </c>
      <c r="D23" s="5">
        <v>0.4</v>
      </c>
      <c r="E23" s="5">
        <v>0.4</v>
      </c>
      <c r="F23" s="5">
        <v>3.8</v>
      </c>
      <c r="G23" s="5">
        <v>47</v>
      </c>
      <c r="H23" s="10"/>
      <c r="I23" s="5">
        <v>39</v>
      </c>
      <c r="J23" s="5">
        <v>0.6</v>
      </c>
      <c r="K23" s="5">
        <v>7</v>
      </c>
      <c r="L23" s="5">
        <v>25.3</v>
      </c>
      <c r="M23" s="5">
        <v>0.03</v>
      </c>
      <c r="N23" s="5">
        <v>0.02</v>
      </c>
      <c r="O23" s="5">
        <v>35</v>
      </c>
      <c r="P23" s="5">
        <v>4</v>
      </c>
      <c r="Q23" s="5">
        <v>0.16</v>
      </c>
    </row>
    <row r="24" spans="1:17" s="4" customFormat="1" x14ac:dyDescent="0.25">
      <c r="A24" s="3"/>
      <c r="B24" s="11" t="s">
        <v>62</v>
      </c>
      <c r="C24" s="5">
        <v>48</v>
      </c>
      <c r="D24" s="5">
        <v>6.4</v>
      </c>
      <c r="E24" s="5">
        <v>7.5</v>
      </c>
      <c r="F24" s="5">
        <v>24.7</v>
      </c>
      <c r="G24" s="5">
        <v>113</v>
      </c>
      <c r="H24" s="10"/>
      <c r="I24" s="5">
        <v>38.6</v>
      </c>
      <c r="J24" s="5">
        <v>0.1</v>
      </c>
      <c r="K24" s="5">
        <v>10.1</v>
      </c>
      <c r="L24" s="5">
        <v>52.1</v>
      </c>
      <c r="M24" s="5">
        <v>7.0000000000000007E-2</v>
      </c>
      <c r="N24" s="5">
        <v>0.06</v>
      </c>
      <c r="O24" s="5">
        <v>18</v>
      </c>
      <c r="P24" s="5">
        <v>0.06</v>
      </c>
      <c r="Q24" s="5">
        <v>1.2</v>
      </c>
    </row>
    <row r="25" spans="1:17" s="7" customFormat="1" x14ac:dyDescent="0.2">
      <c r="A25" s="8"/>
      <c r="B25" s="13" t="s">
        <v>30</v>
      </c>
      <c r="C25" s="8">
        <f>C24+C23+C22</f>
        <v>373</v>
      </c>
      <c r="D25" s="8">
        <f t="shared" ref="D25:Q25" si="2">D24+D23+D22</f>
        <v>7.7000000000000011</v>
      </c>
      <c r="E25" s="8">
        <f t="shared" si="2"/>
        <v>7.9</v>
      </c>
      <c r="F25" s="8">
        <f t="shared" si="2"/>
        <v>33.5</v>
      </c>
      <c r="G25" s="8">
        <f t="shared" si="2"/>
        <v>235</v>
      </c>
      <c r="H25" s="14"/>
      <c r="I25" s="8">
        <f t="shared" si="2"/>
        <v>110</v>
      </c>
      <c r="J25" s="8">
        <f t="shared" si="2"/>
        <v>1.2</v>
      </c>
      <c r="K25" s="8">
        <f t="shared" si="2"/>
        <v>25</v>
      </c>
      <c r="L25" s="8">
        <f t="shared" si="2"/>
        <v>110</v>
      </c>
      <c r="M25" s="8">
        <f t="shared" si="2"/>
        <v>0.12000000000000001</v>
      </c>
      <c r="N25" s="8">
        <f t="shared" si="2"/>
        <v>0.14000000000000001</v>
      </c>
      <c r="O25" s="8">
        <f t="shared" si="2"/>
        <v>70</v>
      </c>
      <c r="P25" s="8">
        <f t="shared" si="2"/>
        <v>6</v>
      </c>
      <c r="Q25" s="8">
        <f t="shared" si="2"/>
        <v>1.5599999999999998</v>
      </c>
    </row>
    <row r="26" spans="1:17" s="7" customFormat="1" x14ac:dyDescent="0.2">
      <c r="A26" s="8"/>
      <c r="B26" s="13"/>
      <c r="C26" s="44">
        <v>0.1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6"/>
    </row>
    <row r="27" spans="1:17" s="7" customFormat="1" x14ac:dyDescent="0.2">
      <c r="A27" s="8"/>
      <c r="B27" s="13" t="s">
        <v>49</v>
      </c>
      <c r="C27" s="8">
        <f>C25+C19+C9</f>
        <v>1623</v>
      </c>
      <c r="D27" s="8">
        <f>D25+D19+D9</f>
        <v>53.900000000000006</v>
      </c>
      <c r="E27" s="8">
        <f>E25+E19+E9</f>
        <v>55.3</v>
      </c>
      <c r="F27" s="8">
        <f>F25+F19+F9</f>
        <v>234.5</v>
      </c>
      <c r="G27" s="8">
        <f>G25+G19+G9</f>
        <v>1645</v>
      </c>
      <c r="H27" s="14"/>
      <c r="I27" s="8">
        <f t="shared" ref="I27:Q27" si="3">I25+I19+I9</f>
        <v>770</v>
      </c>
      <c r="J27" s="8">
        <f t="shared" si="3"/>
        <v>8.4</v>
      </c>
      <c r="K27" s="8">
        <f t="shared" si="3"/>
        <v>175</v>
      </c>
      <c r="L27" s="8">
        <f t="shared" si="3"/>
        <v>770</v>
      </c>
      <c r="M27" s="8">
        <f t="shared" si="3"/>
        <v>0.83999999999999986</v>
      </c>
      <c r="N27" s="8">
        <f t="shared" si="3"/>
        <v>0.98</v>
      </c>
      <c r="O27" s="8">
        <f t="shared" si="3"/>
        <v>490</v>
      </c>
      <c r="P27" s="8">
        <f t="shared" si="3"/>
        <v>42</v>
      </c>
      <c r="Q27" s="8">
        <f t="shared" si="3"/>
        <v>6.9399999999999995</v>
      </c>
    </row>
    <row r="28" spans="1:17" s="7" customFormat="1" x14ac:dyDescent="0.2">
      <c r="A28" s="8"/>
      <c r="B28" s="13"/>
      <c r="C28" s="44">
        <v>0.7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6"/>
    </row>
  </sheetData>
  <mergeCells count="14">
    <mergeCell ref="C10:Q10"/>
    <mergeCell ref="C20:Q20"/>
    <mergeCell ref="C26:Q26"/>
    <mergeCell ref="C28:Q28"/>
    <mergeCell ref="A1:Q1"/>
    <mergeCell ref="A2:N2"/>
    <mergeCell ref="A3:A4"/>
    <mergeCell ref="B3:B4"/>
    <mergeCell ref="C3:C4"/>
    <mergeCell ref="D3:F3"/>
    <mergeCell ref="G3:G4"/>
    <mergeCell ref="H3:H4"/>
    <mergeCell ref="I3:L3"/>
    <mergeCell ref="M3:Q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tabSelected="1" zoomScale="145" zoomScaleNormal="145" workbookViewId="0">
      <selection activeCell="E13" sqref="E13"/>
    </sheetView>
  </sheetViews>
  <sheetFormatPr defaultRowHeight="11.25" x14ac:dyDescent="0.2"/>
  <cols>
    <col min="1" max="1" width="7" style="2" customWidth="1"/>
    <col min="2" max="2" width="19.28515625" style="2" customWidth="1"/>
    <col min="3" max="4" width="7.140625" style="2" customWidth="1"/>
    <col min="5" max="6" width="7.28515625" style="2" customWidth="1"/>
    <col min="7" max="7" width="7.85546875" style="2" customWidth="1"/>
    <col min="8" max="8" width="9.140625" style="2"/>
    <col min="9" max="9" width="7" style="2" customWidth="1"/>
    <col min="10" max="10" width="6.28515625" style="2" customWidth="1"/>
    <col min="11" max="11" width="5.5703125" style="2" customWidth="1"/>
    <col min="12" max="12" width="6.7109375" style="2" customWidth="1"/>
    <col min="13" max="13" width="6.5703125" style="2" customWidth="1"/>
    <col min="14" max="14" width="6.140625" style="2" customWidth="1"/>
    <col min="15" max="15" width="7.42578125" style="2" customWidth="1"/>
    <col min="16" max="16" width="6.7109375" style="2" customWidth="1"/>
    <col min="17" max="17" width="6" style="2" customWidth="1"/>
    <col min="18" max="16384" width="9.140625" style="2"/>
  </cols>
  <sheetData>
    <row r="1" spans="1:17" x14ac:dyDescent="0.2">
      <c r="A1" s="47" t="s">
        <v>72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17" x14ac:dyDescent="0.2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1"/>
      <c r="P2" s="1"/>
      <c r="Q2" s="1"/>
    </row>
    <row r="3" spans="1:17" x14ac:dyDescent="0.2">
      <c r="A3" s="49" t="s">
        <v>1</v>
      </c>
      <c r="B3" s="49" t="s">
        <v>2</v>
      </c>
      <c r="C3" s="49" t="s">
        <v>3</v>
      </c>
      <c r="D3" s="49" t="s">
        <v>4</v>
      </c>
      <c r="E3" s="49"/>
      <c r="F3" s="49"/>
      <c r="G3" s="49" t="s">
        <v>8</v>
      </c>
      <c r="H3" s="49" t="s">
        <v>9</v>
      </c>
      <c r="I3" s="49" t="s">
        <v>10</v>
      </c>
      <c r="J3" s="49"/>
      <c r="K3" s="49"/>
      <c r="L3" s="49"/>
      <c r="M3" s="49" t="s">
        <v>11</v>
      </c>
      <c r="N3" s="49"/>
      <c r="O3" s="49"/>
      <c r="P3" s="49"/>
      <c r="Q3" s="49"/>
    </row>
    <row r="4" spans="1:17" ht="21.75" customHeight="1" x14ac:dyDescent="0.2">
      <c r="A4" s="49"/>
      <c r="B4" s="49"/>
      <c r="C4" s="49"/>
      <c r="D4" s="9" t="s">
        <v>5</v>
      </c>
      <c r="E4" s="9" t="s">
        <v>6</v>
      </c>
      <c r="F4" s="9" t="s">
        <v>7</v>
      </c>
      <c r="G4" s="49"/>
      <c r="H4" s="49"/>
      <c r="I4" s="9" t="s">
        <v>12</v>
      </c>
      <c r="J4" s="9" t="s">
        <v>13</v>
      </c>
      <c r="K4" s="9" t="s">
        <v>14</v>
      </c>
      <c r="L4" s="9" t="s">
        <v>15</v>
      </c>
      <c r="M4" s="9" t="s">
        <v>16</v>
      </c>
      <c r="N4" s="9" t="s">
        <v>17</v>
      </c>
      <c r="O4" s="9" t="s">
        <v>18</v>
      </c>
      <c r="P4" s="9" t="s">
        <v>19</v>
      </c>
      <c r="Q4" s="9" t="s">
        <v>20</v>
      </c>
    </row>
    <row r="5" spans="1:17" x14ac:dyDescent="0.2">
      <c r="A5" s="3" t="s">
        <v>37</v>
      </c>
      <c r="B5" s="11"/>
      <c r="C5" s="3"/>
      <c r="D5" s="5"/>
      <c r="E5" s="5"/>
      <c r="F5" s="5"/>
      <c r="G5" s="5"/>
      <c r="H5" s="10"/>
      <c r="I5" s="5"/>
      <c r="J5" s="5"/>
      <c r="K5" s="5"/>
      <c r="L5" s="5"/>
      <c r="M5" s="5"/>
      <c r="N5" s="5"/>
      <c r="O5" s="5"/>
      <c r="P5" s="5"/>
      <c r="Q5" s="5"/>
    </row>
    <row r="6" spans="1:17" ht="56.25" x14ac:dyDescent="0.2">
      <c r="A6" s="3"/>
      <c r="B6" s="11" t="s">
        <v>85</v>
      </c>
      <c r="C6" s="3">
        <v>240</v>
      </c>
      <c r="D6" s="5">
        <v>13.78</v>
      </c>
      <c r="E6" s="5">
        <v>17.899999999999999</v>
      </c>
      <c r="F6" s="5">
        <v>66.8</v>
      </c>
      <c r="G6" s="5">
        <v>389.6</v>
      </c>
      <c r="H6" s="10">
        <v>151</v>
      </c>
      <c r="I6" s="5">
        <v>126.7</v>
      </c>
      <c r="J6" s="5">
        <v>2.04</v>
      </c>
      <c r="K6" s="5">
        <v>30.6</v>
      </c>
      <c r="L6" s="5">
        <v>138.69999999999999</v>
      </c>
      <c r="M6" s="5">
        <v>0.21</v>
      </c>
      <c r="N6" s="5">
        <v>0.15</v>
      </c>
      <c r="O6" s="5">
        <v>165</v>
      </c>
      <c r="P6" s="5">
        <v>0.39</v>
      </c>
      <c r="Q6" s="5">
        <v>0.3</v>
      </c>
    </row>
    <row r="7" spans="1:17" x14ac:dyDescent="0.2">
      <c r="A7" s="3"/>
      <c r="B7" s="11" t="s">
        <v>71</v>
      </c>
      <c r="C7" s="3">
        <v>210</v>
      </c>
      <c r="D7" s="5">
        <v>1.52</v>
      </c>
      <c r="E7" s="5">
        <v>1.35</v>
      </c>
      <c r="F7" s="5">
        <v>15.9</v>
      </c>
      <c r="G7" s="5">
        <v>81</v>
      </c>
      <c r="H7" s="10">
        <v>133</v>
      </c>
      <c r="I7" s="5">
        <v>136.80000000000001</v>
      </c>
      <c r="J7" s="5">
        <v>0.41</v>
      </c>
      <c r="K7" s="5">
        <v>15.4</v>
      </c>
      <c r="L7" s="5">
        <v>92.8</v>
      </c>
      <c r="M7" s="5">
        <v>0.04</v>
      </c>
      <c r="N7" s="5">
        <v>0.16</v>
      </c>
      <c r="O7" s="5">
        <v>10</v>
      </c>
      <c r="P7" s="5">
        <v>14.61</v>
      </c>
      <c r="Q7" s="5">
        <v>0.6</v>
      </c>
    </row>
    <row r="8" spans="1:17" ht="22.5" x14ac:dyDescent="0.2">
      <c r="A8" s="3"/>
      <c r="B8" s="11" t="s">
        <v>21</v>
      </c>
      <c r="C8" s="3">
        <v>50</v>
      </c>
      <c r="D8" s="5">
        <v>3.95</v>
      </c>
      <c r="E8" s="5">
        <v>0.5</v>
      </c>
      <c r="F8" s="5">
        <v>1.05</v>
      </c>
      <c r="G8" s="5">
        <v>116.9</v>
      </c>
      <c r="H8" s="10"/>
      <c r="I8" s="5">
        <v>11.5</v>
      </c>
      <c r="J8" s="5">
        <v>0.55000000000000004</v>
      </c>
      <c r="K8" s="5">
        <v>16.5</v>
      </c>
      <c r="L8" s="5">
        <v>43.5</v>
      </c>
      <c r="M8" s="5">
        <v>0.05</v>
      </c>
      <c r="N8" s="5">
        <v>0.04</v>
      </c>
      <c r="O8" s="5">
        <v>0</v>
      </c>
      <c r="P8" s="5">
        <v>0</v>
      </c>
      <c r="Q8" s="5">
        <v>0.65</v>
      </c>
    </row>
    <row r="9" spans="1:17" s="7" customFormat="1" x14ac:dyDescent="0.2">
      <c r="A9" s="8"/>
      <c r="B9" s="13" t="s">
        <v>32</v>
      </c>
      <c r="C9" s="8">
        <f>C8+C7+C6</f>
        <v>500</v>
      </c>
      <c r="D9" s="8">
        <f t="shared" ref="D9:Q9" si="0">D8+D7+D6</f>
        <v>19.25</v>
      </c>
      <c r="E9" s="8">
        <f t="shared" si="0"/>
        <v>19.75</v>
      </c>
      <c r="F9" s="8">
        <f t="shared" si="0"/>
        <v>83.75</v>
      </c>
      <c r="G9" s="8">
        <f t="shared" si="0"/>
        <v>587.5</v>
      </c>
      <c r="H9" s="8"/>
      <c r="I9" s="8">
        <f t="shared" si="0"/>
        <v>275</v>
      </c>
      <c r="J9" s="8">
        <f t="shared" si="0"/>
        <v>3</v>
      </c>
      <c r="K9" s="8">
        <f t="shared" si="0"/>
        <v>62.5</v>
      </c>
      <c r="L9" s="8">
        <f t="shared" si="0"/>
        <v>275</v>
      </c>
      <c r="M9" s="8">
        <f t="shared" si="0"/>
        <v>0.3</v>
      </c>
      <c r="N9" s="8">
        <f t="shared" si="0"/>
        <v>0.35</v>
      </c>
      <c r="O9" s="8">
        <f t="shared" si="0"/>
        <v>175</v>
      </c>
      <c r="P9" s="8">
        <f t="shared" si="0"/>
        <v>15</v>
      </c>
      <c r="Q9" s="8">
        <f t="shared" si="0"/>
        <v>1.55</v>
      </c>
    </row>
    <row r="10" spans="1:17" s="7" customFormat="1" x14ac:dyDescent="0.2">
      <c r="A10" s="8"/>
      <c r="B10" s="13"/>
      <c r="C10" s="44">
        <v>0.25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6"/>
    </row>
    <row r="11" spans="1:17" x14ac:dyDescent="0.2">
      <c r="A11" s="3" t="s">
        <v>22</v>
      </c>
      <c r="B11" s="11"/>
      <c r="C11" s="3"/>
      <c r="D11" s="5"/>
      <c r="E11" s="5"/>
      <c r="F11" s="5"/>
      <c r="G11" s="5"/>
      <c r="H11" s="10"/>
      <c r="I11" s="5"/>
      <c r="J11" s="5"/>
      <c r="K11" s="5"/>
      <c r="L11" s="5"/>
      <c r="M11" s="5"/>
      <c r="N11" s="5"/>
      <c r="O11" s="5"/>
      <c r="P11" s="5"/>
      <c r="Q11" s="5"/>
    </row>
    <row r="12" spans="1:17" x14ac:dyDescent="0.2">
      <c r="A12" s="3"/>
      <c r="B12" s="11" t="s">
        <v>82</v>
      </c>
      <c r="C12" s="3">
        <v>60</v>
      </c>
      <c r="D12" s="5">
        <v>3.8</v>
      </c>
      <c r="E12" s="5">
        <v>3</v>
      </c>
      <c r="F12" s="5">
        <v>4.3</v>
      </c>
      <c r="G12" s="5">
        <v>79.099999999999994</v>
      </c>
      <c r="H12" s="10">
        <v>141</v>
      </c>
      <c r="I12" s="5">
        <v>97</v>
      </c>
      <c r="J12" s="5">
        <v>0.6</v>
      </c>
      <c r="K12" s="5">
        <v>13.7</v>
      </c>
      <c r="L12" s="5">
        <v>64.5</v>
      </c>
      <c r="M12" s="5">
        <v>0.01</v>
      </c>
      <c r="N12" s="5">
        <v>0.05</v>
      </c>
      <c r="O12" s="5">
        <v>24</v>
      </c>
      <c r="P12" s="5">
        <v>3.4</v>
      </c>
      <c r="Q12" s="5">
        <v>1.1000000000000001</v>
      </c>
    </row>
    <row r="13" spans="1:17" ht="22.5" x14ac:dyDescent="0.2">
      <c r="A13" s="3"/>
      <c r="B13" s="11" t="s">
        <v>69</v>
      </c>
      <c r="C13" s="3">
        <v>210</v>
      </c>
      <c r="D13" s="5">
        <v>3.8</v>
      </c>
      <c r="E13" s="5">
        <v>4.9800000000000004</v>
      </c>
      <c r="F13" s="5">
        <v>12.3</v>
      </c>
      <c r="G13" s="5">
        <v>114.48</v>
      </c>
      <c r="H13" s="10">
        <v>36</v>
      </c>
      <c r="I13" s="5">
        <v>59.2</v>
      </c>
      <c r="J13" s="5">
        <v>0.55000000000000004</v>
      </c>
      <c r="K13" s="5">
        <v>12.2</v>
      </c>
      <c r="L13" s="5">
        <v>47.3</v>
      </c>
      <c r="M13" s="5">
        <v>0.17</v>
      </c>
      <c r="N13" s="5">
        <v>7.0000000000000007E-2</v>
      </c>
      <c r="O13" s="5">
        <v>32</v>
      </c>
      <c r="P13" s="5">
        <v>0.5</v>
      </c>
      <c r="Q13" s="5">
        <v>0.9</v>
      </c>
    </row>
    <row r="14" spans="1:17" ht="22.5" x14ac:dyDescent="0.2">
      <c r="A14" s="3"/>
      <c r="B14" s="11" t="s">
        <v>41</v>
      </c>
      <c r="C14" s="3">
        <v>120</v>
      </c>
      <c r="D14" s="5">
        <v>10.9</v>
      </c>
      <c r="E14" s="5">
        <v>10.8</v>
      </c>
      <c r="F14" s="5">
        <v>38.47</v>
      </c>
      <c r="G14" s="5">
        <v>199</v>
      </c>
      <c r="H14" s="10">
        <v>186</v>
      </c>
      <c r="I14" s="5">
        <v>80.3</v>
      </c>
      <c r="J14" s="5">
        <v>1</v>
      </c>
      <c r="K14" s="5">
        <v>25</v>
      </c>
      <c r="L14" s="5">
        <v>160</v>
      </c>
      <c r="M14" s="5">
        <v>0.1</v>
      </c>
      <c r="N14" s="5">
        <v>0.26</v>
      </c>
      <c r="O14" s="5">
        <v>96</v>
      </c>
      <c r="P14" s="5">
        <v>0.1</v>
      </c>
      <c r="Q14" s="5">
        <v>1.3</v>
      </c>
    </row>
    <row r="15" spans="1:17" x14ac:dyDescent="0.2">
      <c r="A15" s="3"/>
      <c r="B15" s="11" t="s">
        <v>54</v>
      </c>
      <c r="C15" s="3">
        <v>150</v>
      </c>
      <c r="D15" s="3">
        <v>4.29</v>
      </c>
      <c r="E15" s="3">
        <v>8.34</v>
      </c>
      <c r="F15" s="3">
        <v>24.8</v>
      </c>
      <c r="G15" s="3">
        <v>237.86</v>
      </c>
      <c r="H15" s="12">
        <v>57</v>
      </c>
      <c r="I15" s="3">
        <v>124.4</v>
      </c>
      <c r="J15" s="3">
        <v>0.4</v>
      </c>
      <c r="K15" s="3">
        <v>22.8</v>
      </c>
      <c r="L15" s="3">
        <v>83.2</v>
      </c>
      <c r="M15" s="3">
        <v>0.06</v>
      </c>
      <c r="N15" s="3">
        <v>0.05</v>
      </c>
      <c r="O15" s="3">
        <v>93</v>
      </c>
      <c r="P15" s="3">
        <v>13.4</v>
      </c>
      <c r="Q15" s="3">
        <v>1.1499999999999999</v>
      </c>
    </row>
    <row r="16" spans="1:17" x14ac:dyDescent="0.2">
      <c r="A16" s="3"/>
      <c r="B16" s="11" t="s">
        <v>28</v>
      </c>
      <c r="C16" s="3">
        <v>180</v>
      </c>
      <c r="D16" s="5">
        <v>0.9</v>
      </c>
      <c r="E16" s="5">
        <v>0</v>
      </c>
      <c r="F16" s="5">
        <v>18</v>
      </c>
      <c r="G16" s="5">
        <v>76.3</v>
      </c>
      <c r="H16" s="10">
        <v>115</v>
      </c>
      <c r="I16" s="5">
        <v>12.6</v>
      </c>
      <c r="J16" s="5">
        <v>0.5</v>
      </c>
      <c r="K16" s="5">
        <v>7.2</v>
      </c>
      <c r="L16" s="5">
        <v>12.6</v>
      </c>
      <c r="M16" s="5">
        <v>0.02</v>
      </c>
      <c r="N16" s="5">
        <v>0.02</v>
      </c>
      <c r="O16" s="5">
        <v>0</v>
      </c>
      <c r="P16" s="5">
        <v>3.6</v>
      </c>
      <c r="Q16" s="5">
        <v>0.2</v>
      </c>
    </row>
    <row r="17" spans="1:17" ht="22.5" x14ac:dyDescent="0.2">
      <c r="A17" s="3"/>
      <c r="B17" s="11" t="s">
        <v>21</v>
      </c>
      <c r="C17" s="3">
        <v>20</v>
      </c>
      <c r="D17" s="3">
        <v>1.58</v>
      </c>
      <c r="E17" s="3">
        <v>0.2</v>
      </c>
      <c r="F17" s="3">
        <v>9.66</v>
      </c>
      <c r="G17" s="3">
        <v>46.76</v>
      </c>
      <c r="H17" s="12"/>
      <c r="I17" s="3">
        <v>4.5999999999999996</v>
      </c>
      <c r="J17" s="3">
        <v>0.22</v>
      </c>
      <c r="K17" s="3">
        <v>6.6</v>
      </c>
      <c r="L17" s="3">
        <v>17.399999999999999</v>
      </c>
      <c r="M17" s="3">
        <v>0.02</v>
      </c>
      <c r="N17" s="3">
        <v>0.01</v>
      </c>
      <c r="O17" s="3">
        <v>0</v>
      </c>
      <c r="P17" s="3">
        <v>0</v>
      </c>
      <c r="Q17" s="3">
        <v>0.26</v>
      </c>
    </row>
    <row r="18" spans="1:17" x14ac:dyDescent="0.2">
      <c r="A18" s="3"/>
      <c r="B18" s="11" t="s">
        <v>27</v>
      </c>
      <c r="C18" s="3">
        <v>30</v>
      </c>
      <c r="D18" s="3">
        <v>1.68</v>
      </c>
      <c r="E18" s="3">
        <v>0.33</v>
      </c>
      <c r="F18" s="3">
        <v>9.7200000000000006</v>
      </c>
      <c r="G18" s="3">
        <v>69</v>
      </c>
      <c r="H18" s="12"/>
      <c r="I18" s="3">
        <v>6.9</v>
      </c>
      <c r="J18" s="3">
        <v>0.93</v>
      </c>
      <c r="K18" s="3"/>
      <c r="L18" s="3"/>
      <c r="M18" s="3">
        <v>0.04</v>
      </c>
      <c r="N18" s="3">
        <v>0.03</v>
      </c>
      <c r="O18" s="3">
        <v>0</v>
      </c>
      <c r="P18" s="3">
        <v>0</v>
      </c>
      <c r="Q18" s="3">
        <v>0.27</v>
      </c>
    </row>
    <row r="19" spans="1:17" s="7" customFormat="1" x14ac:dyDescent="0.2">
      <c r="A19" s="8"/>
      <c r="B19" s="13" t="s">
        <v>35</v>
      </c>
      <c r="C19" s="8">
        <f>C18+C17+C16+C15+C14+C13+C12</f>
        <v>770</v>
      </c>
      <c r="D19" s="8">
        <f t="shared" ref="D19:Q19" si="1">D18+D17+D16+D15+D14+D13+D12</f>
        <v>26.950000000000003</v>
      </c>
      <c r="E19" s="8">
        <f t="shared" si="1"/>
        <v>27.650000000000002</v>
      </c>
      <c r="F19" s="8">
        <f t="shared" si="1"/>
        <v>117.25</v>
      </c>
      <c r="G19" s="8">
        <f t="shared" si="1"/>
        <v>822.50000000000011</v>
      </c>
      <c r="H19" s="8"/>
      <c r="I19" s="8">
        <f t="shared" si="1"/>
        <v>385</v>
      </c>
      <c r="J19" s="8">
        <f t="shared" si="1"/>
        <v>4.2</v>
      </c>
      <c r="K19" s="8">
        <f t="shared" si="1"/>
        <v>87.5</v>
      </c>
      <c r="L19" s="8">
        <f t="shared" si="1"/>
        <v>385</v>
      </c>
      <c r="M19" s="8">
        <f t="shared" si="1"/>
        <v>0.42000000000000004</v>
      </c>
      <c r="N19" s="8">
        <f t="shared" si="1"/>
        <v>0.49</v>
      </c>
      <c r="O19" s="8">
        <f t="shared" si="1"/>
        <v>245</v>
      </c>
      <c r="P19" s="8">
        <f t="shared" si="1"/>
        <v>21</v>
      </c>
      <c r="Q19" s="8">
        <f t="shared" si="1"/>
        <v>5.18</v>
      </c>
    </row>
    <row r="20" spans="1:17" s="7" customFormat="1" x14ac:dyDescent="0.2">
      <c r="A20" s="8"/>
      <c r="B20" s="13"/>
      <c r="C20" s="44">
        <v>0.35</v>
      </c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6"/>
    </row>
    <row r="21" spans="1:17" x14ac:dyDescent="0.2">
      <c r="A21" s="3" t="s">
        <v>26</v>
      </c>
      <c r="B21" s="11"/>
      <c r="C21" s="3"/>
      <c r="D21" s="5"/>
      <c r="E21" s="5"/>
      <c r="F21" s="5"/>
      <c r="G21" s="5"/>
      <c r="H21" s="10"/>
      <c r="I21" s="5"/>
      <c r="J21" s="5"/>
      <c r="K21" s="5"/>
      <c r="L21" s="5"/>
      <c r="M21" s="5"/>
      <c r="N21" s="5"/>
      <c r="O21" s="5"/>
      <c r="P21" s="5"/>
      <c r="Q21" s="5"/>
    </row>
    <row r="22" spans="1:17" x14ac:dyDescent="0.2">
      <c r="A22" s="3"/>
      <c r="B22" s="11" t="s">
        <v>36</v>
      </c>
      <c r="C22" s="3">
        <v>200</v>
      </c>
      <c r="D22" s="3">
        <v>5.5</v>
      </c>
      <c r="E22" s="3">
        <v>5.2</v>
      </c>
      <c r="F22" s="3">
        <v>7.1</v>
      </c>
      <c r="G22" s="3">
        <v>102</v>
      </c>
      <c r="H22" s="12"/>
      <c r="I22" s="3">
        <v>73</v>
      </c>
      <c r="J22" s="3">
        <v>0.2</v>
      </c>
      <c r="K22" s="3">
        <v>13.5</v>
      </c>
      <c r="L22" s="3">
        <v>72</v>
      </c>
      <c r="M22" s="3">
        <v>0.02</v>
      </c>
      <c r="N22" s="3">
        <v>0.08</v>
      </c>
      <c r="O22" s="3">
        <v>32</v>
      </c>
      <c r="P22" s="3">
        <v>1.4</v>
      </c>
      <c r="Q22" s="3">
        <v>0</v>
      </c>
    </row>
    <row r="23" spans="1:17" s="4" customFormat="1" x14ac:dyDescent="0.25">
      <c r="A23" s="3"/>
      <c r="B23" s="11" t="s">
        <v>29</v>
      </c>
      <c r="C23" s="5">
        <v>125</v>
      </c>
      <c r="D23" s="5">
        <v>0.4</v>
      </c>
      <c r="E23" s="5">
        <v>0.4</v>
      </c>
      <c r="F23" s="5">
        <v>3.8</v>
      </c>
      <c r="G23" s="5">
        <v>47</v>
      </c>
      <c r="H23" s="10"/>
      <c r="I23" s="5">
        <v>36</v>
      </c>
      <c r="J23" s="5">
        <v>0.6</v>
      </c>
      <c r="K23" s="5">
        <v>7</v>
      </c>
      <c r="L23" s="5">
        <v>21</v>
      </c>
      <c r="M23" s="5">
        <v>0.03</v>
      </c>
      <c r="N23" s="5">
        <v>0.02</v>
      </c>
      <c r="O23" s="5">
        <v>35</v>
      </c>
      <c r="P23" s="5">
        <v>4</v>
      </c>
      <c r="Q23" s="5">
        <v>0.16</v>
      </c>
    </row>
    <row r="24" spans="1:17" x14ac:dyDescent="0.2">
      <c r="A24" s="3"/>
      <c r="B24" s="11" t="s">
        <v>57</v>
      </c>
      <c r="C24" s="3">
        <v>50</v>
      </c>
      <c r="D24" s="3">
        <v>1.8</v>
      </c>
      <c r="E24" s="3">
        <v>2.2999999999999998</v>
      </c>
      <c r="F24" s="3">
        <v>22.6</v>
      </c>
      <c r="G24" s="3">
        <v>86</v>
      </c>
      <c r="H24" s="12"/>
      <c r="I24" s="3">
        <v>1</v>
      </c>
      <c r="J24" s="3">
        <v>0.4</v>
      </c>
      <c r="K24" s="3">
        <v>4.5</v>
      </c>
      <c r="L24" s="3">
        <v>17</v>
      </c>
      <c r="M24" s="3">
        <v>7.0000000000000007E-2</v>
      </c>
      <c r="N24" s="3">
        <v>0.04</v>
      </c>
      <c r="O24" s="3">
        <v>3</v>
      </c>
      <c r="P24" s="3">
        <v>0.6</v>
      </c>
      <c r="Q24" s="3">
        <v>0.26</v>
      </c>
    </row>
    <row r="25" spans="1:17" s="7" customFormat="1" x14ac:dyDescent="0.2">
      <c r="A25" s="8"/>
      <c r="B25" s="13" t="s">
        <v>30</v>
      </c>
      <c r="C25" s="8">
        <f>C24+C23+C22</f>
        <v>375</v>
      </c>
      <c r="D25" s="8">
        <f t="shared" ref="D25:Q25" si="2">D24+D23+D22</f>
        <v>7.7</v>
      </c>
      <c r="E25" s="8">
        <f t="shared" si="2"/>
        <v>7.9</v>
      </c>
      <c r="F25" s="8">
        <f t="shared" si="2"/>
        <v>33.5</v>
      </c>
      <c r="G25" s="8">
        <f t="shared" si="2"/>
        <v>235</v>
      </c>
      <c r="H25" s="14"/>
      <c r="I25" s="8">
        <f t="shared" si="2"/>
        <v>110</v>
      </c>
      <c r="J25" s="8">
        <f t="shared" si="2"/>
        <v>1.2</v>
      </c>
      <c r="K25" s="8">
        <f t="shared" si="2"/>
        <v>25</v>
      </c>
      <c r="L25" s="8">
        <f t="shared" si="2"/>
        <v>110</v>
      </c>
      <c r="M25" s="8">
        <f t="shared" si="2"/>
        <v>0.12000000000000001</v>
      </c>
      <c r="N25" s="8">
        <f t="shared" si="2"/>
        <v>0.14000000000000001</v>
      </c>
      <c r="O25" s="8">
        <f t="shared" si="2"/>
        <v>70</v>
      </c>
      <c r="P25" s="8">
        <f t="shared" si="2"/>
        <v>6</v>
      </c>
      <c r="Q25" s="8">
        <f t="shared" si="2"/>
        <v>0.42000000000000004</v>
      </c>
    </row>
    <row r="26" spans="1:17" s="7" customFormat="1" x14ac:dyDescent="0.2">
      <c r="A26" s="8"/>
      <c r="B26" s="13"/>
      <c r="C26" s="44">
        <v>0.1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6"/>
    </row>
    <row r="27" spans="1:17" s="7" customFormat="1" x14ac:dyDescent="0.2">
      <c r="A27" s="8"/>
      <c r="B27" s="13" t="s">
        <v>49</v>
      </c>
      <c r="C27" s="8">
        <f>C25+C19+C9</f>
        <v>1645</v>
      </c>
      <c r="D27" s="8">
        <f t="shared" ref="D27:Q27" si="3">D25+D19+D9</f>
        <v>53.900000000000006</v>
      </c>
      <c r="E27" s="8">
        <f t="shared" si="3"/>
        <v>55.300000000000004</v>
      </c>
      <c r="F27" s="8">
        <f t="shared" si="3"/>
        <v>234.5</v>
      </c>
      <c r="G27" s="8">
        <f t="shared" si="3"/>
        <v>1645</v>
      </c>
      <c r="H27" s="14"/>
      <c r="I27" s="8">
        <f t="shared" si="3"/>
        <v>770</v>
      </c>
      <c r="J27" s="8">
        <f t="shared" si="3"/>
        <v>8.4</v>
      </c>
      <c r="K27" s="8">
        <f t="shared" si="3"/>
        <v>175</v>
      </c>
      <c r="L27" s="8">
        <f t="shared" si="3"/>
        <v>770</v>
      </c>
      <c r="M27" s="8">
        <f t="shared" si="3"/>
        <v>0.84000000000000008</v>
      </c>
      <c r="N27" s="8">
        <f t="shared" si="3"/>
        <v>0.98</v>
      </c>
      <c r="O27" s="8">
        <f t="shared" si="3"/>
        <v>490</v>
      </c>
      <c r="P27" s="8">
        <f t="shared" si="3"/>
        <v>42</v>
      </c>
      <c r="Q27" s="8">
        <f t="shared" si="3"/>
        <v>7.1499999999999995</v>
      </c>
    </row>
    <row r="28" spans="1:17" s="7" customFormat="1" x14ac:dyDescent="0.2">
      <c r="A28" s="8"/>
      <c r="B28" s="13"/>
      <c r="C28" s="44">
        <v>0.7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6"/>
    </row>
  </sheetData>
  <mergeCells count="14">
    <mergeCell ref="C10:Q10"/>
    <mergeCell ref="C20:Q20"/>
    <mergeCell ref="C26:Q26"/>
    <mergeCell ref="C28:Q28"/>
    <mergeCell ref="A1:Q1"/>
    <mergeCell ref="A2:N2"/>
    <mergeCell ref="A3:A4"/>
    <mergeCell ref="B3:B4"/>
    <mergeCell ref="C3:C4"/>
    <mergeCell ref="D3:F3"/>
    <mergeCell ref="G3:G4"/>
    <mergeCell ref="H3:H4"/>
    <mergeCell ref="I3:L3"/>
    <mergeCell ref="M3:Q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 день</vt:lpstr>
      <vt:lpstr>2 день</vt:lpstr>
      <vt:lpstr>3 день</vt:lpstr>
      <vt:lpstr>4 день</vt:lpstr>
      <vt:lpstr>5 день</vt:lpstr>
      <vt:lpstr>6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student</cp:lastModifiedBy>
  <cp:lastPrinted>2022-01-11T01:32:16Z</cp:lastPrinted>
  <dcterms:created xsi:type="dcterms:W3CDTF">2015-06-05T18:19:34Z</dcterms:created>
  <dcterms:modified xsi:type="dcterms:W3CDTF">2022-03-03T00:19:45Z</dcterms:modified>
</cp:coreProperties>
</file>